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ina.ea\Desktop\Заявки\Сводные заявки для закупа\Закуп металлопроката из нержавеющей стали\Листы апредб 24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TDSheet!$A$12:$Z$41</definedName>
  </definedNames>
  <calcPr calcId="152511" refMode="R1C1"/>
</workbook>
</file>

<file path=xl/calcChain.xml><?xml version="1.0" encoding="utf-8"?>
<calcChain xmlns="http://schemas.openxmlformats.org/spreadsheetml/2006/main">
  <c r="F22" i="1" l="1"/>
  <c r="F26" i="1"/>
  <c r="F30" i="1"/>
  <c r="F14" i="1"/>
  <c r="F25" i="1"/>
  <c r="F27" i="1" l="1"/>
  <c r="N41" i="1" l="1"/>
</calcChain>
</file>

<file path=xl/sharedStrings.xml><?xml version="1.0" encoding="utf-8"?>
<sst xmlns="http://schemas.openxmlformats.org/spreadsheetml/2006/main" count="141" uniqueCount="103">
  <si>
    <t>№
п.п</t>
  </si>
  <si>
    <t>Наименование МТР
(с обозначением ГОСТ, ТУ и др. стандартов)</t>
  </si>
  <si>
    <t>Кол-во всего</t>
  </si>
  <si>
    <t>Ед. из.</t>
  </si>
  <si>
    <t>Склад ЦФО</t>
  </si>
  <si>
    <t>Сводная заявка ОКОиМ</t>
  </si>
  <si>
    <t>Примечание из заказа</t>
  </si>
  <si>
    <t>Обоснование</t>
  </si>
  <si>
    <t>Примечание</t>
  </si>
  <si>
    <t>Подразделение</t>
  </si>
  <si>
    <t>Адрес Поставки г. Стерлитамак ул. Техническая 10 а, склад Р-30</t>
  </si>
  <si>
    <t>Условия оплаты:</t>
  </si>
  <si>
    <t>предпочтительней отсрочка платежа в течении 60 дней</t>
  </si>
  <si>
    <t xml:space="preserve">Наименование МТР </t>
  </si>
  <si>
    <t>Кем являетесь по отношению к данному товару. (Изготовитель, диллер, продавец)</t>
  </si>
  <si>
    <t xml:space="preserve">Заполняется Покупателем!!! Изменения не вносить. </t>
  </si>
  <si>
    <t>Заполняется Поставщиком!!! Позиции не объединять!!!</t>
  </si>
  <si>
    <t>Период поставки</t>
  </si>
  <si>
    <t>УКАЗАТЬ</t>
  </si>
  <si>
    <t>Наименование организации ______________________ ИНН_______________________</t>
  </si>
  <si>
    <t>ИТОГО</t>
  </si>
  <si>
    <t xml:space="preserve">Цена за ед. с НДС и транспортными расходами </t>
  </si>
  <si>
    <t>Сумма с НДС и транспортными расходами</t>
  </si>
  <si>
    <t xml:space="preserve">Срок действия оферты не менее 30 дней со дня подачи заявки. </t>
  </si>
  <si>
    <t>ФИО руководителя</t>
  </si>
  <si>
    <t>подпись</t>
  </si>
  <si>
    <t>МП</t>
  </si>
  <si>
    <t>Обращаю Ваше внимание, что лот является делимый, поэтому транспортные расходы распределяйте правильно.  Выбор Победителя будет попозиционный!!!</t>
  </si>
  <si>
    <t xml:space="preserve">Заполняется Поставщиком!!! </t>
  </si>
  <si>
    <t xml:space="preserve">Коммерческое предложение на поставку деталей трубопровода №______ от ________________2023г. </t>
  </si>
  <si>
    <t>кг</t>
  </si>
  <si>
    <t>Лист 12 ст.12Х18Н10Т ГОСТ19903-74</t>
  </si>
  <si>
    <t>Лист 4 ст.12Х18Н10Т ГОСТ19903-74</t>
  </si>
  <si>
    <t xml:space="preserve">Доп. характеристики </t>
  </si>
  <si>
    <t>Вся продукция должа быть Российского производства, аналог не предлагать!!!</t>
  </si>
  <si>
    <t>апрель-май 2024</t>
  </si>
  <si>
    <t>УКАЗАТЬ строго в кол-е днях</t>
  </si>
  <si>
    <t>Указать отдельной суммой</t>
  </si>
  <si>
    <t>УКАЗАТЬ сумму доставки всего объёма</t>
  </si>
  <si>
    <t>Круг ф80 ст.12Х18Н10Т ГОСТ 2590-88</t>
  </si>
  <si>
    <t>Круг ф14 ст.08Х18Н10Т ГОСТ 2590-88</t>
  </si>
  <si>
    <t>2085 (40 кг)</t>
  </si>
  <si>
    <t>Круг ф100 ст.12Х18Н10Т ГОСТ 2590-88</t>
  </si>
  <si>
    <t>Круг ф25 ст.10Х17Н13М2Т ГОСТ 2590-88</t>
  </si>
  <si>
    <t>Круг ф40 ст.12Х18Н10Т ГОСТ 2590-88</t>
  </si>
  <si>
    <t>Круг ф50 ст.12Х18Н10Т ГОСТ 2590-88</t>
  </si>
  <si>
    <t>Лист 30 ст.12Х18Н10Т ГОСТ 19903-74</t>
  </si>
  <si>
    <t>Лист 60 ст.12Х18Н10Т ГОСТ19903-74</t>
  </si>
  <si>
    <t>4889
4876</t>
  </si>
  <si>
    <t>Скляр</t>
  </si>
  <si>
    <t>СклярБогданов</t>
  </si>
  <si>
    <t>Самохина</t>
  </si>
  <si>
    <t>2122 (2120+2120 кг)</t>
  </si>
  <si>
    <t>2122 (4200 кг)</t>
  </si>
  <si>
    <t>2122 (300 кг)</t>
  </si>
  <si>
    <t>2122 (48 кг)</t>
  </si>
  <si>
    <t>Богданов
Ахременков</t>
  </si>
  <si>
    <t>Лист 20 ст.12Х18Н10Т ГОСТ19903-74</t>
  </si>
  <si>
    <t>2145 (600 кг)</t>
  </si>
  <si>
    <t>Ахременков</t>
  </si>
  <si>
    <t>Лист 16 ст.20Х23Н18 ГОСТ 19903-74</t>
  </si>
  <si>
    <t>2145 (315 кг)</t>
  </si>
  <si>
    <t>Лист 34 ст.12Х18Н10Т ГОСТ19903-74</t>
  </si>
  <si>
    <t>2145 (2420 кг)</t>
  </si>
  <si>
    <t>Круг ф120 ст.12Х18Н10Т ГОСТ 2590-89</t>
  </si>
  <si>
    <t>2169 (550 кг)</t>
  </si>
  <si>
    <t>Лист 10 ст.10Х17Н13М2Т ГОСТ19903-74</t>
  </si>
  <si>
    <t>Лист 8 ст.10Х17Н13М2Т ГОСТ19903-74</t>
  </si>
  <si>
    <t>2169 (395 кг)</t>
  </si>
  <si>
    <t>2169 (379 кг)</t>
  </si>
  <si>
    <t>Круг ф30 ст.12Х18Н10Т ГОСТ 2590-88</t>
  </si>
  <si>
    <t>4889
4977
5026</t>
  </si>
  <si>
    <t>2122 (250 кг)
2205 (260 кг)</t>
  </si>
  <si>
    <t>Круг ф70 ст.12Х18Н10Т ГОСТ 2590-89</t>
  </si>
  <si>
    <t>2205 (930 кг)</t>
  </si>
  <si>
    <t>4500
4977</t>
  </si>
  <si>
    <t>1986 (200 кг)
2205 (480 кг)</t>
  </si>
  <si>
    <t>1724
4981</t>
  </si>
  <si>
    <t>2145 (18 кг)
2205 (850 кг)</t>
  </si>
  <si>
    <t>Лист 6 ст.12Х18Н10Т ГОСТ19903-74</t>
  </si>
  <si>
    <t>2205 (430 кг)</t>
  </si>
  <si>
    <t>Шестигранник 41 ст.14Х17Н2 ГОСТ 8560-78</t>
  </si>
  <si>
    <t>2205 (68 кг)</t>
  </si>
  <si>
    <t>4876
1724
1859</t>
  </si>
  <si>
    <t>2122 (850 кг)
2145 (107 кг)
2230 (3000 кг)</t>
  </si>
  <si>
    <t>Круг ф10 ст.12Х18Н10Т ГОСТ 2590-89</t>
  </si>
  <si>
    <t>2230 (4,030 кг)</t>
  </si>
  <si>
    <t>Круг ф16 ст.12Х18Н10Т ГОСТ 2590-89</t>
  </si>
  <si>
    <t>2230 (181 кг)</t>
  </si>
  <si>
    <t>Лист 5 ст.12Х18Н10Т ГОСТ19903-74</t>
  </si>
  <si>
    <t>2230 (257,600 кг)</t>
  </si>
  <si>
    <t>Лист 8 ст.12Х18Н10Т ГОСТ19903-74</t>
  </si>
  <si>
    <t>2230 (3922 кг)</t>
  </si>
  <si>
    <t>4981
1859</t>
  </si>
  <si>
    <t>2205 (200 кг)
2230 (277 кг)</t>
  </si>
  <si>
    <t>Лист 24 ст.08Х18Н10Т ГОСТ19903-74</t>
  </si>
  <si>
    <t>2230 (50 кг)</t>
  </si>
  <si>
    <t>Шестигранник 17 ст.12Х18Н10Т ГОСТ 8560-78</t>
  </si>
  <si>
    <t>2255 (50 кг)</t>
  </si>
  <si>
    <t>Круг ф24 ст.10Х17Н13М2Т ГОСТ 2590-88</t>
  </si>
  <si>
    <t>2255 (36 кг)</t>
  </si>
  <si>
    <t>Сахохина</t>
  </si>
  <si>
    <t>!!!При выставлении КП позиции не объединять!!! Кол-во не уменьшать, можно предлагать кратно целой единицы.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</si>
</sst>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11"/>
      <name val="Times New Roman"/>
      <family val="1"/>
      <charset val="1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/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8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4" fontId="0" fillId="0" borderId="36" xfId="0" applyNumberFormat="1" applyBorder="1" applyAlignment="1">
      <alignment horizontal="left" vertical="center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A53"/>
  <sheetViews>
    <sheetView tabSelected="1" view="pageBreakPreview" zoomScale="70" zoomScaleNormal="70" zoomScaleSheetLayoutView="70" workbookViewId="0">
      <selection activeCell="AF13" sqref="AF13"/>
    </sheetView>
  </sheetViews>
  <sheetFormatPr defaultColWidth="10.5" defaultRowHeight="11.45" customHeight="1" x14ac:dyDescent="0.2"/>
  <cols>
    <col min="1" max="1" width="4.5" style="1" customWidth="1"/>
    <col min="2" max="2" width="7.1640625" style="1" customWidth="1"/>
    <col min="3" max="3" width="24" style="1" customWidth="1"/>
    <col min="4" max="7" width="19.1640625" style="1" customWidth="1"/>
    <col min="8" max="9" width="29" style="1" customWidth="1"/>
    <col min="10" max="10" width="22" style="1" customWidth="1"/>
    <col min="11" max="11" width="15.5" style="1" customWidth="1"/>
    <col min="12" max="12" width="8.5" style="1" customWidth="1"/>
    <col min="13" max="13" width="16.1640625" style="1" customWidth="1"/>
    <col min="14" max="14" width="21.5" style="1" customWidth="1"/>
    <col min="15" max="15" width="19" style="1" customWidth="1"/>
    <col min="16" max="17" width="21.5" style="1" hidden="1" customWidth="1"/>
    <col min="18" max="18" width="13.83203125" style="1" customWidth="1"/>
    <col min="19" max="19" width="14.33203125" style="1" customWidth="1"/>
    <col min="20" max="20" width="7" style="1" customWidth="1"/>
    <col min="21" max="24" width="15.5" style="1" hidden="1" customWidth="1"/>
    <col min="25" max="26" width="15.5" style="3" customWidth="1"/>
  </cols>
  <sheetData>
    <row r="1" spans="1:26" ht="11.1" customHeight="1" x14ac:dyDescent="0.2"/>
    <row r="2" spans="1:26" ht="11.1" customHeight="1" x14ac:dyDescent="0.2"/>
    <row r="3" spans="1:26" s="5" customFormat="1" ht="11.1" customHeight="1" x14ac:dyDescent="0.25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5" customFormat="1" ht="11.1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5" customFormat="1" ht="33" customHeight="1" x14ac:dyDescent="0.25">
      <c r="A5" s="93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7"/>
      <c r="V5" s="7"/>
      <c r="W5" s="7"/>
      <c r="X5" s="7"/>
      <c r="Y5" s="7"/>
      <c r="Z5" s="7"/>
    </row>
    <row r="6" spans="1:26" s="5" customFormat="1" ht="21.75" customHeight="1" x14ac:dyDescent="0.25">
      <c r="A6" s="6"/>
      <c r="B6" s="6"/>
      <c r="C6" s="6"/>
      <c r="D6" s="6"/>
      <c r="E6" s="11"/>
      <c r="F6" s="7"/>
      <c r="G6" s="7"/>
      <c r="H6" s="6"/>
      <c r="I6" s="6"/>
      <c r="J6" s="6"/>
      <c r="K6" s="6"/>
      <c r="L6" s="6"/>
      <c r="M6" s="6"/>
      <c r="N6" s="6"/>
      <c r="O6" s="105" t="s">
        <v>28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</row>
    <row r="7" spans="1:26" s="5" customFormat="1" ht="46.5" customHeight="1" x14ac:dyDescent="0.25">
      <c r="A7" s="101" t="s">
        <v>17</v>
      </c>
      <c r="B7" s="101"/>
      <c r="C7" s="101"/>
      <c r="D7" s="101"/>
      <c r="E7" s="101"/>
      <c r="F7" s="101"/>
      <c r="G7" s="101"/>
      <c r="H7" s="101"/>
      <c r="I7" s="101"/>
      <c r="J7" s="101"/>
      <c r="K7" s="101" t="s">
        <v>35</v>
      </c>
      <c r="L7" s="101"/>
      <c r="M7" s="101"/>
      <c r="N7" s="101"/>
      <c r="O7" s="102" t="s">
        <v>36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</row>
    <row r="8" spans="1:26" ht="46.5" customHeight="1" x14ac:dyDescent="0.25">
      <c r="A8" s="101" t="s">
        <v>10</v>
      </c>
      <c r="B8" s="101"/>
      <c r="C8" s="101"/>
      <c r="D8" s="101"/>
      <c r="E8" s="101"/>
      <c r="F8" s="101"/>
      <c r="G8" s="101"/>
      <c r="H8" s="101"/>
      <c r="I8" s="101"/>
      <c r="J8" s="101"/>
      <c r="K8" s="108" t="s">
        <v>37</v>
      </c>
      <c r="L8" s="109"/>
      <c r="M8" s="109"/>
      <c r="N8" s="110"/>
      <c r="O8" s="102" t="s">
        <v>38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/>
    </row>
    <row r="9" spans="1:26" ht="46.5" customHeight="1" x14ac:dyDescent="0.25">
      <c r="A9" s="101" t="s">
        <v>11</v>
      </c>
      <c r="B9" s="101"/>
      <c r="C9" s="101"/>
      <c r="D9" s="101"/>
      <c r="E9" s="101"/>
      <c r="F9" s="101"/>
      <c r="G9" s="101"/>
      <c r="H9" s="101"/>
      <c r="I9" s="101"/>
      <c r="J9" s="101"/>
      <c r="K9" s="108" t="s">
        <v>12</v>
      </c>
      <c r="L9" s="109"/>
      <c r="M9" s="109"/>
      <c r="N9" s="110"/>
      <c r="O9" s="102" t="s">
        <v>18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</row>
    <row r="10" spans="1:26" s="1" customFormat="1" ht="42" customHeight="1" thickBot="1" x14ac:dyDescent="0.4">
      <c r="B10" s="113" t="s">
        <v>102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5"/>
    </row>
    <row r="11" spans="1:26" s="1" customFormat="1" ht="38.25" customHeight="1" x14ac:dyDescent="0.25">
      <c r="A11" s="15"/>
      <c r="B11" s="73" t="s">
        <v>15</v>
      </c>
      <c r="C11" s="74"/>
      <c r="D11" s="74"/>
      <c r="E11" s="74"/>
      <c r="F11" s="74"/>
      <c r="G11" s="75"/>
      <c r="H11" s="76" t="s">
        <v>16</v>
      </c>
      <c r="I11" s="77"/>
      <c r="J11" s="77"/>
      <c r="K11" s="77"/>
      <c r="L11" s="77"/>
      <c r="M11" s="77"/>
      <c r="N11" s="78"/>
      <c r="O11" s="80" t="s">
        <v>4</v>
      </c>
      <c r="P11" s="79"/>
      <c r="Q11" s="16"/>
      <c r="R11" s="79" t="s">
        <v>5</v>
      </c>
      <c r="S11" s="79"/>
      <c r="T11" s="79"/>
      <c r="U11" s="79" t="s">
        <v>6</v>
      </c>
      <c r="V11" s="79" t="s">
        <v>7</v>
      </c>
      <c r="W11" s="79"/>
      <c r="X11" s="79"/>
      <c r="Y11" s="79" t="s">
        <v>8</v>
      </c>
      <c r="Z11" s="111"/>
    </row>
    <row r="12" spans="1:26" s="2" customFormat="1" ht="15" customHeight="1" x14ac:dyDescent="0.2">
      <c r="A12" s="94" t="s">
        <v>0</v>
      </c>
      <c r="B12" s="95" t="s">
        <v>1</v>
      </c>
      <c r="C12" s="71"/>
      <c r="D12" s="71"/>
      <c r="E12" s="68" t="s">
        <v>33</v>
      </c>
      <c r="F12" s="71" t="s">
        <v>2</v>
      </c>
      <c r="G12" s="72" t="s">
        <v>3</v>
      </c>
      <c r="H12" s="96" t="s">
        <v>13</v>
      </c>
      <c r="I12" s="68"/>
      <c r="J12" s="68" t="s">
        <v>14</v>
      </c>
      <c r="K12" s="68" t="s">
        <v>2</v>
      </c>
      <c r="L12" s="68" t="s">
        <v>3</v>
      </c>
      <c r="M12" s="68" t="s">
        <v>21</v>
      </c>
      <c r="N12" s="99" t="s">
        <v>22</v>
      </c>
      <c r="O12" s="58"/>
      <c r="P12" s="71"/>
      <c r="Q12" s="18"/>
      <c r="R12" s="71"/>
      <c r="S12" s="71"/>
      <c r="T12" s="71"/>
      <c r="U12" s="71"/>
      <c r="V12" s="71"/>
      <c r="W12" s="71"/>
      <c r="X12" s="71"/>
      <c r="Y12" s="71"/>
      <c r="Z12" s="112"/>
    </row>
    <row r="13" spans="1:26" ht="107.25" customHeight="1" x14ac:dyDescent="0.2">
      <c r="A13" s="94"/>
      <c r="B13" s="95"/>
      <c r="C13" s="71"/>
      <c r="D13" s="71"/>
      <c r="E13" s="81"/>
      <c r="F13" s="71"/>
      <c r="G13" s="72"/>
      <c r="H13" s="97"/>
      <c r="I13" s="98"/>
      <c r="J13" s="98"/>
      <c r="K13" s="81"/>
      <c r="L13" s="81"/>
      <c r="M13" s="81"/>
      <c r="N13" s="100"/>
      <c r="O13" s="58" t="s">
        <v>9</v>
      </c>
      <c r="P13" s="71"/>
      <c r="Q13" s="18"/>
      <c r="R13" s="71"/>
      <c r="S13" s="71"/>
      <c r="T13" s="71"/>
      <c r="U13" s="71"/>
      <c r="V13" s="71"/>
      <c r="W13" s="71"/>
      <c r="X13" s="71"/>
      <c r="Y13" s="71"/>
      <c r="Z13" s="112"/>
    </row>
    <row r="14" spans="1:26" ht="53.25" customHeight="1" x14ac:dyDescent="0.2">
      <c r="A14" s="27">
        <v>1</v>
      </c>
      <c r="B14" s="62" t="s">
        <v>39</v>
      </c>
      <c r="C14" s="63"/>
      <c r="D14" s="63"/>
      <c r="E14" s="19"/>
      <c r="F14" s="33">
        <f>200+480</f>
        <v>680</v>
      </c>
      <c r="G14" s="17" t="s">
        <v>30</v>
      </c>
      <c r="H14" s="64"/>
      <c r="I14" s="65"/>
      <c r="J14" s="28"/>
      <c r="K14" s="28"/>
      <c r="L14" s="21"/>
      <c r="M14" s="29"/>
      <c r="N14" s="30"/>
      <c r="O14" s="66" t="s">
        <v>75</v>
      </c>
      <c r="P14" s="67"/>
      <c r="Q14" s="20"/>
      <c r="R14" s="68" t="s">
        <v>76</v>
      </c>
      <c r="S14" s="68"/>
      <c r="T14" s="68"/>
      <c r="U14" s="21"/>
      <c r="V14" s="65"/>
      <c r="W14" s="65"/>
      <c r="X14" s="65"/>
      <c r="Y14" s="69"/>
      <c r="Z14" s="70"/>
    </row>
    <row r="15" spans="1:26" ht="53.25" customHeight="1" x14ac:dyDescent="0.2">
      <c r="A15" s="27">
        <v>2</v>
      </c>
      <c r="B15" s="62" t="s">
        <v>85</v>
      </c>
      <c r="C15" s="63"/>
      <c r="D15" s="63"/>
      <c r="E15" s="46"/>
      <c r="F15" s="33">
        <v>4.03</v>
      </c>
      <c r="G15" s="50" t="s">
        <v>30</v>
      </c>
      <c r="H15" s="64"/>
      <c r="I15" s="65"/>
      <c r="J15" s="28"/>
      <c r="K15" s="28"/>
      <c r="L15" s="47"/>
      <c r="M15" s="29"/>
      <c r="N15" s="30"/>
      <c r="O15" s="66">
        <v>1859</v>
      </c>
      <c r="P15" s="67"/>
      <c r="Q15" s="49"/>
      <c r="R15" s="68" t="s">
        <v>86</v>
      </c>
      <c r="S15" s="68"/>
      <c r="T15" s="68"/>
      <c r="U15" s="47"/>
      <c r="V15" s="65"/>
      <c r="W15" s="65"/>
      <c r="X15" s="65"/>
      <c r="Y15" s="69"/>
      <c r="Z15" s="70"/>
    </row>
    <row r="16" spans="1:26" ht="55.5" customHeight="1" x14ac:dyDescent="0.2">
      <c r="A16" s="27">
        <v>3</v>
      </c>
      <c r="B16" s="62" t="s">
        <v>40</v>
      </c>
      <c r="C16" s="63"/>
      <c r="D16" s="63"/>
      <c r="E16" s="19"/>
      <c r="F16" s="33">
        <v>40</v>
      </c>
      <c r="G16" s="17" t="s">
        <v>30</v>
      </c>
      <c r="H16" s="64"/>
      <c r="I16" s="65"/>
      <c r="J16" s="28"/>
      <c r="K16" s="28"/>
      <c r="L16" s="21"/>
      <c r="M16" s="29"/>
      <c r="N16" s="30"/>
      <c r="O16" s="66">
        <v>4666</v>
      </c>
      <c r="P16" s="67"/>
      <c r="Q16" s="20"/>
      <c r="R16" s="68" t="s">
        <v>41</v>
      </c>
      <c r="S16" s="68"/>
      <c r="T16" s="68"/>
      <c r="U16" s="21"/>
      <c r="V16" s="65"/>
      <c r="W16" s="65"/>
      <c r="X16" s="65"/>
      <c r="Y16" s="69"/>
      <c r="Z16" s="70"/>
    </row>
    <row r="17" spans="1:27" ht="55.5" customHeight="1" x14ac:dyDescent="0.2">
      <c r="A17" s="27">
        <v>4</v>
      </c>
      <c r="B17" s="62" t="s">
        <v>87</v>
      </c>
      <c r="C17" s="63"/>
      <c r="D17" s="63"/>
      <c r="E17" s="46"/>
      <c r="F17" s="33">
        <v>181</v>
      </c>
      <c r="G17" s="50" t="s">
        <v>30</v>
      </c>
      <c r="H17" s="64"/>
      <c r="I17" s="65"/>
      <c r="J17" s="28"/>
      <c r="K17" s="28"/>
      <c r="L17" s="47"/>
      <c r="M17" s="29"/>
      <c r="N17" s="30"/>
      <c r="O17" s="66">
        <v>1859</v>
      </c>
      <c r="P17" s="67"/>
      <c r="Q17" s="49"/>
      <c r="R17" s="68" t="s">
        <v>88</v>
      </c>
      <c r="S17" s="68"/>
      <c r="T17" s="68"/>
      <c r="U17" s="47"/>
      <c r="V17" s="65"/>
      <c r="W17" s="65"/>
      <c r="X17" s="65"/>
      <c r="Y17" s="69"/>
      <c r="Z17" s="70"/>
    </row>
    <row r="18" spans="1:27" ht="36" customHeight="1" x14ac:dyDescent="0.2">
      <c r="A18" s="27">
        <v>5</v>
      </c>
      <c r="B18" s="62" t="s">
        <v>42</v>
      </c>
      <c r="C18" s="63"/>
      <c r="D18" s="63"/>
      <c r="E18" s="19"/>
      <c r="F18" s="33">
        <v>300</v>
      </c>
      <c r="G18" s="17" t="s">
        <v>30</v>
      </c>
      <c r="H18" s="64"/>
      <c r="I18" s="65"/>
      <c r="J18" s="28"/>
      <c r="K18" s="28"/>
      <c r="L18" s="21"/>
      <c r="M18" s="29"/>
      <c r="N18" s="30"/>
      <c r="O18" s="66">
        <v>4889</v>
      </c>
      <c r="P18" s="67"/>
      <c r="Q18" s="20"/>
      <c r="R18" s="68" t="s">
        <v>54</v>
      </c>
      <c r="S18" s="68"/>
      <c r="T18" s="68"/>
      <c r="U18" s="21"/>
      <c r="V18" s="65"/>
      <c r="W18" s="65"/>
      <c r="X18" s="65"/>
      <c r="Y18" s="69"/>
      <c r="Z18" s="70"/>
      <c r="AA18" t="s">
        <v>49</v>
      </c>
    </row>
    <row r="19" spans="1:27" ht="36" customHeight="1" x14ac:dyDescent="0.2">
      <c r="A19" s="27">
        <v>6</v>
      </c>
      <c r="B19" s="62" t="s">
        <v>64</v>
      </c>
      <c r="C19" s="63"/>
      <c r="D19" s="63"/>
      <c r="E19" s="45"/>
      <c r="F19" s="33">
        <v>550</v>
      </c>
      <c r="G19" s="41" t="s">
        <v>30</v>
      </c>
      <c r="H19" s="64"/>
      <c r="I19" s="65"/>
      <c r="J19" s="28"/>
      <c r="K19" s="28"/>
      <c r="L19" s="42"/>
      <c r="M19" s="29"/>
      <c r="N19" s="30"/>
      <c r="O19" s="66">
        <v>4930</v>
      </c>
      <c r="P19" s="67"/>
      <c r="Q19" s="44"/>
      <c r="R19" s="68" t="s">
        <v>65</v>
      </c>
      <c r="S19" s="68"/>
      <c r="T19" s="68"/>
      <c r="U19" s="42"/>
      <c r="V19" s="65"/>
      <c r="W19" s="65"/>
      <c r="X19" s="65"/>
      <c r="Y19" s="69"/>
      <c r="Z19" s="70"/>
    </row>
    <row r="20" spans="1:27" ht="36" customHeight="1" x14ac:dyDescent="0.2">
      <c r="A20" s="27">
        <v>7</v>
      </c>
      <c r="B20" s="62" t="s">
        <v>99</v>
      </c>
      <c r="C20" s="63"/>
      <c r="D20" s="63"/>
      <c r="E20" s="46"/>
      <c r="F20" s="33">
        <v>36</v>
      </c>
      <c r="G20" s="50" t="s">
        <v>30</v>
      </c>
      <c r="H20" s="64"/>
      <c r="I20" s="65"/>
      <c r="J20" s="28"/>
      <c r="K20" s="28"/>
      <c r="L20" s="47"/>
      <c r="M20" s="29"/>
      <c r="N20" s="30"/>
      <c r="O20" s="66">
        <v>5161</v>
      </c>
      <c r="P20" s="67"/>
      <c r="Q20" s="49"/>
      <c r="R20" s="68" t="s">
        <v>100</v>
      </c>
      <c r="S20" s="68"/>
      <c r="T20" s="68"/>
      <c r="U20" s="47"/>
      <c r="V20" s="65"/>
      <c r="W20" s="65"/>
      <c r="X20" s="65"/>
      <c r="Y20" s="69"/>
      <c r="Z20" s="70"/>
      <c r="AA20" t="s">
        <v>101</v>
      </c>
    </row>
    <row r="21" spans="1:27" ht="36" customHeight="1" x14ac:dyDescent="0.2">
      <c r="A21" s="27">
        <v>8</v>
      </c>
      <c r="B21" s="62" t="s">
        <v>43</v>
      </c>
      <c r="C21" s="63"/>
      <c r="D21" s="63"/>
      <c r="E21" s="19"/>
      <c r="F21" s="33">
        <v>48</v>
      </c>
      <c r="G21" s="17" t="s">
        <v>30</v>
      </c>
      <c r="H21" s="64"/>
      <c r="I21" s="65"/>
      <c r="J21" s="28"/>
      <c r="K21" s="28"/>
      <c r="L21" s="21"/>
      <c r="M21" s="29"/>
      <c r="N21" s="30"/>
      <c r="O21" s="66">
        <v>4837</v>
      </c>
      <c r="P21" s="67"/>
      <c r="Q21" s="20"/>
      <c r="R21" s="68" t="s">
        <v>55</v>
      </c>
      <c r="S21" s="68"/>
      <c r="T21" s="68"/>
      <c r="U21" s="21"/>
      <c r="V21" s="65"/>
      <c r="W21" s="65"/>
      <c r="X21" s="65"/>
      <c r="Y21" s="69"/>
      <c r="Z21" s="70"/>
      <c r="AA21" t="s">
        <v>51</v>
      </c>
    </row>
    <row r="22" spans="1:27" ht="36" customHeight="1" x14ac:dyDescent="0.2">
      <c r="A22" s="27">
        <v>9</v>
      </c>
      <c r="B22" s="62" t="s">
        <v>70</v>
      </c>
      <c r="C22" s="63"/>
      <c r="D22" s="63"/>
      <c r="E22" s="46"/>
      <c r="F22" s="33">
        <f>200+77</f>
        <v>277</v>
      </c>
      <c r="G22" s="50" t="s">
        <v>30</v>
      </c>
      <c r="H22" s="64"/>
      <c r="I22" s="65"/>
      <c r="J22" s="28"/>
      <c r="K22" s="28"/>
      <c r="L22" s="47"/>
      <c r="M22" s="29"/>
      <c r="N22" s="30"/>
      <c r="O22" s="66" t="s">
        <v>93</v>
      </c>
      <c r="P22" s="67"/>
      <c r="Q22" s="49"/>
      <c r="R22" s="68" t="s">
        <v>94</v>
      </c>
      <c r="S22" s="68"/>
      <c r="T22" s="68"/>
      <c r="U22" s="47"/>
      <c r="V22" s="65"/>
      <c r="W22" s="65"/>
      <c r="X22" s="65"/>
      <c r="Y22" s="69"/>
      <c r="Z22" s="70"/>
    </row>
    <row r="23" spans="1:27" ht="56.25" customHeight="1" x14ac:dyDescent="0.2">
      <c r="A23" s="27">
        <v>10</v>
      </c>
      <c r="B23" s="62" t="s">
        <v>44</v>
      </c>
      <c r="C23" s="63"/>
      <c r="D23" s="63"/>
      <c r="E23" s="19"/>
      <c r="F23" s="33">
        <v>300</v>
      </c>
      <c r="G23" s="17" t="s">
        <v>30</v>
      </c>
      <c r="H23" s="64"/>
      <c r="I23" s="65"/>
      <c r="J23" s="28"/>
      <c r="K23" s="28"/>
      <c r="L23" s="21"/>
      <c r="M23" s="29"/>
      <c r="N23" s="30"/>
      <c r="O23" s="66">
        <v>4889</v>
      </c>
      <c r="P23" s="67"/>
      <c r="Q23" s="20"/>
      <c r="R23" s="68" t="s">
        <v>54</v>
      </c>
      <c r="S23" s="68"/>
      <c r="T23" s="68"/>
      <c r="U23" s="21"/>
      <c r="V23" s="65"/>
      <c r="W23" s="65"/>
      <c r="X23" s="65"/>
      <c r="Y23" s="69"/>
      <c r="Z23" s="70"/>
      <c r="AA23" t="s">
        <v>49</v>
      </c>
    </row>
    <row r="24" spans="1:27" ht="56.25" customHeight="1" x14ac:dyDescent="0.2">
      <c r="A24" s="27">
        <v>11</v>
      </c>
      <c r="B24" s="62" t="s">
        <v>73</v>
      </c>
      <c r="C24" s="63"/>
      <c r="D24" s="63"/>
      <c r="E24" s="46"/>
      <c r="F24" s="33">
        <v>930</v>
      </c>
      <c r="G24" s="50" t="s">
        <v>30</v>
      </c>
      <c r="H24" s="64"/>
      <c r="I24" s="65"/>
      <c r="J24" s="28"/>
      <c r="K24" s="28"/>
      <c r="L24" s="47"/>
      <c r="M24" s="29"/>
      <c r="N24" s="30"/>
      <c r="O24" s="66">
        <v>4977</v>
      </c>
      <c r="P24" s="67"/>
      <c r="Q24" s="49"/>
      <c r="R24" s="68" t="s">
        <v>74</v>
      </c>
      <c r="S24" s="68"/>
      <c r="T24" s="68"/>
      <c r="U24" s="47"/>
      <c r="V24" s="65"/>
      <c r="W24" s="65"/>
      <c r="X24" s="65"/>
      <c r="Y24" s="69"/>
      <c r="Z24" s="70"/>
    </row>
    <row r="25" spans="1:27" ht="51" customHeight="1" x14ac:dyDescent="0.2">
      <c r="A25" s="27">
        <v>12</v>
      </c>
      <c r="B25" s="62" t="s">
        <v>45</v>
      </c>
      <c r="C25" s="63"/>
      <c r="D25" s="63"/>
      <c r="E25" s="19"/>
      <c r="F25" s="33">
        <f>250+260</f>
        <v>510</v>
      </c>
      <c r="G25" s="17" t="s">
        <v>30</v>
      </c>
      <c r="H25" s="64"/>
      <c r="I25" s="65"/>
      <c r="J25" s="28"/>
      <c r="K25" s="28"/>
      <c r="L25" s="21"/>
      <c r="M25" s="29"/>
      <c r="N25" s="30"/>
      <c r="O25" s="66" t="s">
        <v>71</v>
      </c>
      <c r="P25" s="67"/>
      <c r="Q25" s="20"/>
      <c r="R25" s="68" t="s">
        <v>72</v>
      </c>
      <c r="S25" s="68"/>
      <c r="T25" s="68"/>
      <c r="U25" s="21"/>
      <c r="V25" s="65"/>
      <c r="W25" s="65"/>
      <c r="X25" s="65"/>
      <c r="Y25" s="69"/>
      <c r="Z25" s="70"/>
      <c r="AA25" t="s">
        <v>49</v>
      </c>
    </row>
    <row r="26" spans="1:27" ht="56.25" customHeight="1" x14ac:dyDescent="0.2">
      <c r="A26" s="27">
        <v>13</v>
      </c>
      <c r="B26" s="62" t="s">
        <v>31</v>
      </c>
      <c r="C26" s="63"/>
      <c r="D26" s="63"/>
      <c r="E26" s="19"/>
      <c r="F26" s="33">
        <f>850+107+3000</f>
        <v>3957</v>
      </c>
      <c r="G26" s="17" t="s">
        <v>30</v>
      </c>
      <c r="H26" s="64"/>
      <c r="I26" s="65"/>
      <c r="J26" s="28"/>
      <c r="K26" s="28"/>
      <c r="L26" s="21"/>
      <c r="M26" s="29"/>
      <c r="N26" s="30"/>
      <c r="O26" s="66" t="s">
        <v>83</v>
      </c>
      <c r="P26" s="67"/>
      <c r="Q26" s="20"/>
      <c r="R26" s="68" t="s">
        <v>84</v>
      </c>
      <c r="S26" s="68"/>
      <c r="T26" s="68"/>
      <c r="U26" s="21"/>
      <c r="V26" s="65"/>
      <c r="W26" s="65"/>
      <c r="X26" s="65"/>
      <c r="Y26" s="69"/>
      <c r="Z26" s="70"/>
      <c r="AA26" s="52" t="s">
        <v>56</v>
      </c>
    </row>
    <row r="27" spans="1:27" ht="48.75" customHeight="1" x14ac:dyDescent="0.2">
      <c r="A27" s="27">
        <v>14</v>
      </c>
      <c r="B27" s="62" t="s">
        <v>46</v>
      </c>
      <c r="C27" s="63"/>
      <c r="D27" s="63"/>
      <c r="E27" s="19"/>
      <c r="F27" s="33">
        <f>2120+2120</f>
        <v>4240</v>
      </c>
      <c r="G27" s="17" t="s">
        <v>30</v>
      </c>
      <c r="H27" s="64"/>
      <c r="I27" s="65"/>
      <c r="J27" s="28"/>
      <c r="K27" s="28"/>
      <c r="L27" s="21"/>
      <c r="M27" s="29"/>
      <c r="N27" s="30"/>
      <c r="O27" s="66" t="s">
        <v>48</v>
      </c>
      <c r="P27" s="67"/>
      <c r="Q27" s="20"/>
      <c r="R27" s="68" t="s">
        <v>52</v>
      </c>
      <c r="S27" s="68"/>
      <c r="T27" s="68"/>
      <c r="U27" s="21"/>
      <c r="V27" s="65"/>
      <c r="W27" s="65"/>
      <c r="X27" s="65"/>
      <c r="Y27" s="69"/>
      <c r="Z27" s="70"/>
      <c r="AA27" t="s">
        <v>50</v>
      </c>
    </row>
    <row r="28" spans="1:27" ht="59.25" customHeight="1" x14ac:dyDescent="0.2">
      <c r="A28" s="27">
        <v>15</v>
      </c>
      <c r="B28" s="62" t="s">
        <v>47</v>
      </c>
      <c r="C28" s="63"/>
      <c r="D28" s="63"/>
      <c r="E28" s="19"/>
      <c r="F28" s="33">
        <v>4200</v>
      </c>
      <c r="G28" s="17" t="s">
        <v>30</v>
      </c>
      <c r="H28" s="64"/>
      <c r="I28" s="65"/>
      <c r="J28" s="28"/>
      <c r="K28" s="28"/>
      <c r="L28" s="21"/>
      <c r="M28" s="29"/>
      <c r="N28" s="30"/>
      <c r="O28" s="66">
        <v>4889</v>
      </c>
      <c r="P28" s="67"/>
      <c r="Q28" s="20"/>
      <c r="R28" s="68" t="s">
        <v>53</v>
      </c>
      <c r="S28" s="68"/>
      <c r="T28" s="68"/>
      <c r="U28" s="21"/>
      <c r="V28" s="65"/>
      <c r="W28" s="65"/>
      <c r="X28" s="65"/>
      <c r="Y28" s="69"/>
      <c r="Z28" s="70"/>
      <c r="AA28" t="s">
        <v>49</v>
      </c>
    </row>
    <row r="29" spans="1:27" ht="50.25" customHeight="1" x14ac:dyDescent="0.2">
      <c r="A29" s="27">
        <v>16</v>
      </c>
      <c r="B29" s="53" t="s">
        <v>57</v>
      </c>
      <c r="C29" s="54"/>
      <c r="D29" s="55"/>
      <c r="E29" s="22"/>
      <c r="F29" s="33">
        <v>600</v>
      </c>
      <c r="G29" s="17" t="s">
        <v>30</v>
      </c>
      <c r="H29" s="64"/>
      <c r="I29" s="65"/>
      <c r="J29" s="28"/>
      <c r="K29" s="28"/>
      <c r="L29" s="21"/>
      <c r="M29" s="29"/>
      <c r="N29" s="30"/>
      <c r="O29" s="66">
        <v>1725</v>
      </c>
      <c r="P29" s="67"/>
      <c r="Q29" s="20"/>
      <c r="R29" s="68" t="s">
        <v>58</v>
      </c>
      <c r="S29" s="68"/>
      <c r="T29" s="68"/>
      <c r="U29" s="21"/>
      <c r="V29" s="65"/>
      <c r="W29" s="65"/>
      <c r="X29" s="65"/>
      <c r="Y29" s="69"/>
      <c r="Z29" s="70"/>
      <c r="AA29" t="s">
        <v>59</v>
      </c>
    </row>
    <row r="30" spans="1:27" ht="50.25" customHeight="1" x14ac:dyDescent="0.2">
      <c r="A30" s="27">
        <v>17</v>
      </c>
      <c r="B30" s="53" t="s">
        <v>32</v>
      </c>
      <c r="C30" s="54"/>
      <c r="D30" s="55"/>
      <c r="E30" s="43"/>
      <c r="F30" s="33">
        <f>18+850</f>
        <v>868</v>
      </c>
      <c r="G30" s="41" t="s">
        <v>30</v>
      </c>
      <c r="H30" s="53"/>
      <c r="I30" s="55"/>
      <c r="J30" s="28"/>
      <c r="K30" s="28"/>
      <c r="L30" s="42"/>
      <c r="M30" s="29"/>
      <c r="N30" s="30"/>
      <c r="O30" s="53" t="s">
        <v>77</v>
      </c>
      <c r="P30" s="54"/>
      <c r="Q30" s="44"/>
      <c r="R30" s="56" t="s">
        <v>78</v>
      </c>
      <c r="S30" s="57"/>
      <c r="T30" s="58"/>
      <c r="U30" s="42"/>
      <c r="V30" s="59"/>
      <c r="W30" s="54"/>
      <c r="X30" s="55"/>
      <c r="Y30" s="60"/>
      <c r="Z30" s="61"/>
      <c r="AA30" t="s">
        <v>59</v>
      </c>
    </row>
    <row r="31" spans="1:27" ht="50.25" customHeight="1" x14ac:dyDescent="0.2">
      <c r="A31" s="27">
        <v>18</v>
      </c>
      <c r="B31" s="53" t="s">
        <v>60</v>
      </c>
      <c r="C31" s="54"/>
      <c r="D31" s="55"/>
      <c r="E31" s="43"/>
      <c r="F31" s="33">
        <v>315</v>
      </c>
      <c r="G31" s="41" t="s">
        <v>30</v>
      </c>
      <c r="H31" s="53"/>
      <c r="I31" s="55"/>
      <c r="J31" s="28"/>
      <c r="K31" s="28"/>
      <c r="L31" s="42"/>
      <c r="M31" s="29"/>
      <c r="N31" s="30"/>
      <c r="O31" s="53">
        <v>1724</v>
      </c>
      <c r="P31" s="54"/>
      <c r="Q31" s="44"/>
      <c r="R31" s="56" t="s">
        <v>61</v>
      </c>
      <c r="S31" s="57"/>
      <c r="T31" s="58"/>
      <c r="U31" s="42"/>
      <c r="V31" s="59"/>
      <c r="W31" s="54"/>
      <c r="X31" s="55"/>
      <c r="Y31" s="60"/>
      <c r="Z31" s="61"/>
      <c r="AA31" t="s">
        <v>59</v>
      </c>
    </row>
    <row r="32" spans="1:27" ht="50.25" customHeight="1" x14ac:dyDescent="0.2">
      <c r="A32" s="27">
        <v>19</v>
      </c>
      <c r="B32" s="53" t="s">
        <v>62</v>
      </c>
      <c r="C32" s="54"/>
      <c r="D32" s="55"/>
      <c r="E32" s="43"/>
      <c r="F32" s="33">
        <v>2420</v>
      </c>
      <c r="G32" s="41" t="s">
        <v>30</v>
      </c>
      <c r="H32" s="53"/>
      <c r="I32" s="55"/>
      <c r="J32" s="28"/>
      <c r="K32" s="28"/>
      <c r="L32" s="42"/>
      <c r="M32" s="29"/>
      <c r="N32" s="30"/>
      <c r="O32" s="53">
        <v>4924</v>
      </c>
      <c r="P32" s="54"/>
      <c r="Q32" s="44"/>
      <c r="R32" s="56" t="s">
        <v>63</v>
      </c>
      <c r="S32" s="57"/>
      <c r="T32" s="58"/>
      <c r="U32" s="42"/>
      <c r="V32" s="59"/>
      <c r="W32" s="54"/>
      <c r="X32" s="55"/>
      <c r="Y32" s="60"/>
      <c r="Z32" s="61"/>
      <c r="AA32" t="s">
        <v>59</v>
      </c>
    </row>
    <row r="33" spans="1:27" ht="50.25" customHeight="1" x14ac:dyDescent="0.2">
      <c r="A33" s="27">
        <v>20</v>
      </c>
      <c r="B33" s="53" t="s">
        <v>66</v>
      </c>
      <c r="C33" s="54"/>
      <c r="D33" s="55"/>
      <c r="E33" s="43"/>
      <c r="F33" s="33">
        <v>395</v>
      </c>
      <c r="G33" s="41" t="s">
        <v>30</v>
      </c>
      <c r="H33" s="53"/>
      <c r="I33" s="55"/>
      <c r="J33" s="28"/>
      <c r="K33" s="28"/>
      <c r="L33" s="42"/>
      <c r="M33" s="29"/>
      <c r="N33" s="30"/>
      <c r="O33" s="53">
        <v>1810</v>
      </c>
      <c r="P33" s="54"/>
      <c r="Q33" s="44"/>
      <c r="R33" s="56" t="s">
        <v>68</v>
      </c>
      <c r="S33" s="57"/>
      <c r="T33" s="58"/>
      <c r="U33" s="42"/>
      <c r="V33" s="59"/>
      <c r="W33" s="54"/>
      <c r="X33" s="55"/>
      <c r="Y33" s="60"/>
      <c r="Z33" s="61"/>
    </row>
    <row r="34" spans="1:27" ht="50.25" customHeight="1" x14ac:dyDescent="0.2">
      <c r="A34" s="27">
        <v>21</v>
      </c>
      <c r="B34" s="53" t="s">
        <v>67</v>
      </c>
      <c r="C34" s="54"/>
      <c r="D34" s="55"/>
      <c r="E34" s="43"/>
      <c r="F34" s="33">
        <v>379</v>
      </c>
      <c r="G34" s="41" t="s">
        <v>30</v>
      </c>
      <c r="H34" s="53"/>
      <c r="I34" s="55"/>
      <c r="J34" s="28"/>
      <c r="K34" s="28"/>
      <c r="L34" s="42"/>
      <c r="M34" s="29"/>
      <c r="N34" s="30"/>
      <c r="O34" s="53">
        <v>1810</v>
      </c>
      <c r="P34" s="54"/>
      <c r="Q34" s="44"/>
      <c r="R34" s="56" t="s">
        <v>69</v>
      </c>
      <c r="S34" s="57"/>
      <c r="T34" s="58"/>
      <c r="U34" s="42"/>
      <c r="V34" s="59"/>
      <c r="W34" s="54"/>
      <c r="X34" s="55"/>
      <c r="Y34" s="60"/>
      <c r="Z34" s="61"/>
    </row>
    <row r="35" spans="1:27" ht="50.25" customHeight="1" x14ac:dyDescent="0.2">
      <c r="A35" s="27">
        <v>22</v>
      </c>
      <c r="B35" s="53" t="s">
        <v>79</v>
      </c>
      <c r="C35" s="54"/>
      <c r="D35" s="55"/>
      <c r="E35" s="43"/>
      <c r="F35" s="33">
        <v>430</v>
      </c>
      <c r="G35" s="41" t="s">
        <v>30</v>
      </c>
      <c r="H35" s="53"/>
      <c r="I35" s="55"/>
      <c r="J35" s="28"/>
      <c r="K35" s="28"/>
      <c r="L35" s="42"/>
      <c r="M35" s="29"/>
      <c r="N35" s="30"/>
      <c r="O35" s="53">
        <v>4981</v>
      </c>
      <c r="P35" s="54"/>
      <c r="Q35" s="44"/>
      <c r="R35" s="56" t="s">
        <v>80</v>
      </c>
      <c r="S35" s="57"/>
      <c r="T35" s="58"/>
      <c r="U35" s="42"/>
      <c r="V35" s="59"/>
      <c r="W35" s="54"/>
      <c r="X35" s="55"/>
      <c r="Y35" s="60"/>
      <c r="Z35" s="61"/>
    </row>
    <row r="36" spans="1:27" ht="50.25" customHeight="1" x14ac:dyDescent="0.2">
      <c r="A36" s="27">
        <v>23</v>
      </c>
      <c r="B36" s="53" t="s">
        <v>89</v>
      </c>
      <c r="C36" s="54"/>
      <c r="D36" s="55"/>
      <c r="E36" s="43"/>
      <c r="F36" s="33">
        <v>257.60000000000002</v>
      </c>
      <c r="G36" s="41" t="s">
        <v>30</v>
      </c>
      <c r="H36" s="53"/>
      <c r="I36" s="55"/>
      <c r="J36" s="28"/>
      <c r="K36" s="28"/>
      <c r="L36" s="42"/>
      <c r="M36" s="29"/>
      <c r="N36" s="30"/>
      <c r="O36" s="53">
        <v>1859</v>
      </c>
      <c r="P36" s="54"/>
      <c r="Q36" s="44"/>
      <c r="R36" s="56" t="s">
        <v>90</v>
      </c>
      <c r="S36" s="57"/>
      <c r="T36" s="58"/>
      <c r="U36" s="42"/>
      <c r="V36" s="59"/>
      <c r="W36" s="54"/>
      <c r="X36" s="55"/>
      <c r="Y36" s="60"/>
      <c r="Z36" s="61"/>
    </row>
    <row r="37" spans="1:27" ht="50.25" customHeight="1" x14ac:dyDescent="0.2">
      <c r="A37" s="27">
        <v>24</v>
      </c>
      <c r="B37" s="53" t="s">
        <v>91</v>
      </c>
      <c r="C37" s="54"/>
      <c r="D37" s="55"/>
      <c r="E37" s="43"/>
      <c r="F37" s="33">
        <v>3922</v>
      </c>
      <c r="G37" s="41" t="s">
        <v>30</v>
      </c>
      <c r="H37" s="53"/>
      <c r="I37" s="55"/>
      <c r="J37" s="28"/>
      <c r="K37" s="28"/>
      <c r="L37" s="42"/>
      <c r="M37" s="29"/>
      <c r="N37" s="30"/>
      <c r="O37" s="53">
        <v>1859</v>
      </c>
      <c r="P37" s="54"/>
      <c r="Q37" s="44"/>
      <c r="R37" s="56" t="s">
        <v>92</v>
      </c>
      <c r="S37" s="57"/>
      <c r="T37" s="58"/>
      <c r="U37" s="42"/>
      <c r="V37" s="59"/>
      <c r="W37" s="54"/>
      <c r="X37" s="55"/>
      <c r="Y37" s="60"/>
      <c r="Z37" s="61"/>
    </row>
    <row r="38" spans="1:27" ht="50.25" customHeight="1" x14ac:dyDescent="0.2">
      <c r="A38" s="27">
        <v>25</v>
      </c>
      <c r="B38" s="53" t="s">
        <v>95</v>
      </c>
      <c r="C38" s="54"/>
      <c r="D38" s="55"/>
      <c r="E38" s="43"/>
      <c r="F38" s="33">
        <v>50</v>
      </c>
      <c r="G38" s="41" t="s">
        <v>30</v>
      </c>
      <c r="H38" s="53"/>
      <c r="I38" s="55"/>
      <c r="J38" s="28"/>
      <c r="K38" s="28"/>
      <c r="L38" s="42"/>
      <c r="M38" s="29"/>
      <c r="N38" s="30"/>
      <c r="O38" s="53">
        <v>1859</v>
      </c>
      <c r="P38" s="54"/>
      <c r="Q38" s="44"/>
      <c r="R38" s="56" t="s">
        <v>96</v>
      </c>
      <c r="S38" s="57"/>
      <c r="T38" s="58"/>
      <c r="U38" s="42"/>
      <c r="V38" s="59"/>
      <c r="W38" s="54"/>
      <c r="X38" s="55"/>
      <c r="Y38" s="60"/>
      <c r="Z38" s="61"/>
    </row>
    <row r="39" spans="1:27" ht="50.25" customHeight="1" x14ac:dyDescent="0.2">
      <c r="A39" s="27">
        <v>26</v>
      </c>
      <c r="B39" s="90" t="s">
        <v>97</v>
      </c>
      <c r="C39" s="66"/>
      <c r="D39" s="91"/>
      <c r="E39" s="48"/>
      <c r="F39" s="33">
        <v>50</v>
      </c>
      <c r="G39" s="50" t="s">
        <v>30</v>
      </c>
      <c r="H39" s="53"/>
      <c r="I39" s="55"/>
      <c r="J39" s="28"/>
      <c r="K39" s="28"/>
      <c r="L39" s="47"/>
      <c r="M39" s="29"/>
      <c r="N39" s="30"/>
      <c r="O39" s="53">
        <v>5124</v>
      </c>
      <c r="P39" s="54"/>
      <c r="Q39" s="49"/>
      <c r="R39" s="56" t="s">
        <v>98</v>
      </c>
      <c r="S39" s="57"/>
      <c r="T39" s="58"/>
      <c r="U39" s="47"/>
      <c r="V39" s="59"/>
      <c r="W39" s="54"/>
      <c r="X39" s="55"/>
      <c r="Y39" s="60"/>
      <c r="Z39" s="61"/>
      <c r="AA39" t="s">
        <v>49</v>
      </c>
    </row>
    <row r="40" spans="1:27" ht="50.25" customHeight="1" thickBot="1" x14ac:dyDescent="0.25">
      <c r="A40" s="27">
        <v>27</v>
      </c>
      <c r="B40" s="90" t="s">
        <v>81</v>
      </c>
      <c r="C40" s="66"/>
      <c r="D40" s="91"/>
      <c r="E40" s="51"/>
      <c r="F40" s="34">
        <v>68</v>
      </c>
      <c r="G40" s="41" t="s">
        <v>30</v>
      </c>
      <c r="H40" s="64"/>
      <c r="I40" s="65"/>
      <c r="J40" s="28"/>
      <c r="K40" s="28"/>
      <c r="L40" s="21"/>
      <c r="M40" s="29"/>
      <c r="N40" s="30"/>
      <c r="O40" s="66">
        <v>4977</v>
      </c>
      <c r="P40" s="67"/>
      <c r="Q40" s="20"/>
      <c r="R40" s="68" t="s">
        <v>82</v>
      </c>
      <c r="S40" s="68"/>
      <c r="T40" s="68"/>
      <c r="U40" s="21"/>
      <c r="V40" s="65"/>
      <c r="W40" s="65"/>
      <c r="X40" s="65"/>
      <c r="Y40" s="69"/>
      <c r="Z40" s="70"/>
      <c r="AA40" t="s">
        <v>59</v>
      </c>
    </row>
    <row r="41" spans="1:27" ht="29.25" customHeight="1" thickBot="1" x14ac:dyDescent="0.25">
      <c r="A41" s="23"/>
      <c r="B41" s="82" t="s">
        <v>20</v>
      </c>
      <c r="C41" s="83"/>
      <c r="D41" s="84"/>
      <c r="E41" s="31"/>
      <c r="F41" s="35"/>
      <c r="G41" s="24" t="s">
        <v>30</v>
      </c>
      <c r="H41" s="85"/>
      <c r="I41" s="86"/>
      <c r="J41" s="25"/>
      <c r="K41" s="25"/>
      <c r="L41" s="32"/>
      <c r="M41" s="26"/>
      <c r="N41" s="36">
        <f>SUM(N14:N40)</f>
        <v>0</v>
      </c>
      <c r="O41" s="85"/>
      <c r="P41" s="86"/>
      <c r="Q41" s="25"/>
      <c r="R41" s="87"/>
      <c r="S41" s="88"/>
      <c r="T41" s="86"/>
      <c r="U41" s="25"/>
      <c r="V41" s="87"/>
      <c r="W41" s="88"/>
      <c r="X41" s="86"/>
      <c r="Y41" s="87"/>
      <c r="Z41" s="89"/>
    </row>
    <row r="43" spans="1:27" ht="27" customHeight="1" x14ac:dyDescent="0.25">
      <c r="A43" s="12" t="s">
        <v>23</v>
      </c>
      <c r="B43" s="12"/>
      <c r="C43" s="12"/>
      <c r="D43" s="12"/>
      <c r="E43" s="12"/>
      <c r="F43" s="12"/>
      <c r="G43" s="12"/>
    </row>
    <row r="44" spans="1:27" ht="11.45" customHeight="1" x14ac:dyDescent="0.25">
      <c r="A44" s="12"/>
      <c r="B44" s="12"/>
      <c r="C44" s="12"/>
      <c r="D44" s="12"/>
      <c r="E44" s="12"/>
      <c r="F44" s="12"/>
      <c r="G44" s="12"/>
    </row>
    <row r="45" spans="1:27" ht="11.45" customHeight="1" x14ac:dyDescent="0.25">
      <c r="A45" s="12"/>
      <c r="B45" s="12"/>
      <c r="C45" s="12"/>
      <c r="D45" s="12"/>
      <c r="E45" s="12"/>
      <c r="F45" s="12"/>
      <c r="G45" s="12"/>
    </row>
    <row r="46" spans="1:27" ht="19.5" customHeight="1" x14ac:dyDescent="0.25">
      <c r="A46" s="12"/>
      <c r="B46" s="12"/>
      <c r="C46" s="8" t="s">
        <v>24</v>
      </c>
      <c r="D46" s="13"/>
      <c r="E46" s="13"/>
      <c r="F46" s="9"/>
      <c r="G46" s="10" t="s">
        <v>25</v>
      </c>
      <c r="H46" s="9"/>
    </row>
    <row r="47" spans="1:27" ht="11.45" customHeight="1" x14ac:dyDescent="0.25">
      <c r="A47" s="12"/>
      <c r="B47" s="12"/>
      <c r="C47" s="8"/>
      <c r="D47" s="8"/>
      <c r="E47" s="8"/>
      <c r="F47" s="13"/>
      <c r="G47" s="13"/>
      <c r="H47" s="9"/>
    </row>
    <row r="48" spans="1:27" ht="19.5" customHeight="1" x14ac:dyDescent="0.25">
      <c r="A48" s="12"/>
      <c r="B48" s="12"/>
      <c r="C48" s="8" t="s">
        <v>26</v>
      </c>
      <c r="D48" s="8"/>
      <c r="E48" s="8"/>
      <c r="F48" s="13"/>
      <c r="G48" s="13"/>
      <c r="H48" s="9"/>
    </row>
    <row r="49" spans="1:16" ht="11.45" customHeight="1" x14ac:dyDescent="0.25">
      <c r="A49" s="12"/>
      <c r="B49" s="12"/>
      <c r="C49" s="12"/>
      <c r="D49" s="14"/>
      <c r="E49" s="14"/>
      <c r="F49" s="14"/>
      <c r="G49" s="12"/>
    </row>
    <row r="50" spans="1:16" ht="11.45" customHeight="1" x14ac:dyDescent="0.3">
      <c r="A50" s="12"/>
      <c r="B50" s="37"/>
      <c r="C50" s="37"/>
      <c r="D50" s="37"/>
      <c r="E50" s="37"/>
      <c r="F50" s="37"/>
      <c r="G50" s="37"/>
      <c r="H50" s="38"/>
      <c r="I50" s="38"/>
      <c r="J50" s="38"/>
      <c r="K50" s="38"/>
    </row>
    <row r="51" spans="1:16" ht="29.25" customHeight="1" x14ac:dyDescent="0.3">
      <c r="A51" s="12"/>
      <c r="B51" s="37" t="s">
        <v>34</v>
      </c>
      <c r="C51" s="39"/>
      <c r="D51" s="39"/>
      <c r="E51" s="39"/>
      <c r="F51" s="39"/>
      <c r="G51" s="39"/>
      <c r="H51" s="40"/>
      <c r="I51" s="40"/>
      <c r="J51" s="40"/>
      <c r="K51" s="40"/>
      <c r="L51" s="4"/>
      <c r="M51" s="4"/>
      <c r="N51" s="4"/>
      <c r="O51" s="4"/>
      <c r="P51" s="4"/>
    </row>
    <row r="52" spans="1:16" ht="29.25" customHeight="1" x14ac:dyDescent="0.3">
      <c r="A52" s="12"/>
      <c r="B52" s="37" t="s">
        <v>27</v>
      </c>
      <c r="C52" s="39"/>
      <c r="D52" s="39"/>
      <c r="E52" s="39"/>
      <c r="F52" s="39"/>
      <c r="G52" s="39"/>
      <c r="H52" s="40"/>
      <c r="I52" s="40"/>
      <c r="J52" s="40"/>
      <c r="K52" s="40"/>
      <c r="L52" s="4"/>
      <c r="M52" s="4"/>
      <c r="N52" s="4"/>
      <c r="O52" s="4"/>
      <c r="P52" s="4"/>
    </row>
    <row r="53" spans="1:16" ht="11.45" customHeight="1" x14ac:dyDescent="0.25">
      <c r="B53" s="38"/>
      <c r="C53" s="40"/>
      <c r="D53" s="40"/>
      <c r="E53" s="40"/>
      <c r="F53" s="40"/>
      <c r="G53" s="40"/>
      <c r="H53" s="40"/>
      <c r="I53" s="40"/>
      <c r="J53" s="40"/>
      <c r="K53" s="40"/>
      <c r="L53" s="4"/>
      <c r="M53" s="4"/>
      <c r="N53" s="4"/>
      <c r="O53" s="4"/>
      <c r="P53" s="4"/>
    </row>
  </sheetData>
  <autoFilter ref="A12:Z41">
    <filterColumn colId="1" showButton="0"/>
    <filterColumn colId="2" showButton="0"/>
    <filterColumn colId="7" showButton="0"/>
    <filterColumn colId="14" showButton="0"/>
    <filterColumn colId="17" showButton="0"/>
    <filterColumn colId="18" showButton="0"/>
    <filterColumn colId="21" showButton="0"/>
    <filterColumn colId="22" showButton="0"/>
    <filterColumn colId="24" showButton="0"/>
  </autoFilter>
  <mergeCells count="201">
    <mergeCell ref="B17:D17"/>
    <mergeCell ref="H17:I17"/>
    <mergeCell ref="O17:P17"/>
    <mergeCell ref="R17:T17"/>
    <mergeCell ref="V17:X17"/>
    <mergeCell ref="Y17:Z17"/>
    <mergeCell ref="B39:D39"/>
    <mergeCell ref="H39:I39"/>
    <mergeCell ref="O39:P39"/>
    <mergeCell ref="R39:T39"/>
    <mergeCell ref="V39:X39"/>
    <mergeCell ref="Y39:Z39"/>
    <mergeCell ref="B20:D20"/>
    <mergeCell ref="H20:I20"/>
    <mergeCell ref="O20:P20"/>
    <mergeCell ref="R20:T20"/>
    <mergeCell ref="V20:X20"/>
    <mergeCell ref="Y20:Z20"/>
    <mergeCell ref="B22:D22"/>
    <mergeCell ref="H22:I22"/>
    <mergeCell ref="O22:P22"/>
    <mergeCell ref="R22:T22"/>
    <mergeCell ref="V22:X22"/>
    <mergeCell ref="Y22:Z22"/>
    <mergeCell ref="B24:D24"/>
    <mergeCell ref="H24:I24"/>
    <mergeCell ref="O24:P24"/>
    <mergeCell ref="R24:T24"/>
    <mergeCell ref="V24:X24"/>
    <mergeCell ref="Y24:Z24"/>
    <mergeCell ref="A3:Z4"/>
    <mergeCell ref="A12:A13"/>
    <mergeCell ref="B12:D13"/>
    <mergeCell ref="H12:I13"/>
    <mergeCell ref="J12:J13"/>
    <mergeCell ref="K12:K13"/>
    <mergeCell ref="L12:L13"/>
    <mergeCell ref="M12:M13"/>
    <mergeCell ref="N12:N13"/>
    <mergeCell ref="K7:N7"/>
    <mergeCell ref="A9:J9"/>
    <mergeCell ref="A8:J8"/>
    <mergeCell ref="A7:J7"/>
    <mergeCell ref="A5:T5"/>
    <mergeCell ref="O7:Z7"/>
    <mergeCell ref="O13:P13"/>
    <mergeCell ref="O6:Z6"/>
    <mergeCell ref="O8:Z8"/>
    <mergeCell ref="O9:Z9"/>
    <mergeCell ref="K8:N8"/>
    <mergeCell ref="Y11:Z13"/>
    <mergeCell ref="K9:N9"/>
    <mergeCell ref="B10:N10"/>
    <mergeCell ref="O10:Z10"/>
    <mergeCell ref="B16:D16"/>
    <mergeCell ref="H16:I16"/>
    <mergeCell ref="O16:P16"/>
    <mergeCell ref="R16:T16"/>
    <mergeCell ref="V16:X16"/>
    <mergeCell ref="Y16:Z16"/>
    <mergeCell ref="V14:X14"/>
    <mergeCell ref="Y14:Z14"/>
    <mergeCell ref="B14:D14"/>
    <mergeCell ref="H14:I14"/>
    <mergeCell ref="O14:P14"/>
    <mergeCell ref="R14:T14"/>
    <mergeCell ref="B15:D15"/>
    <mergeCell ref="H15:I15"/>
    <mergeCell ref="O15:P15"/>
    <mergeCell ref="R15:T15"/>
    <mergeCell ref="V15:X15"/>
    <mergeCell ref="Y15:Z15"/>
    <mergeCell ref="R18:T18"/>
    <mergeCell ref="V18:X18"/>
    <mergeCell ref="Y18:Z18"/>
    <mergeCell ref="B21:D21"/>
    <mergeCell ref="H21:I21"/>
    <mergeCell ref="O21:P21"/>
    <mergeCell ref="R21:T21"/>
    <mergeCell ref="V21:X21"/>
    <mergeCell ref="Y21:Z21"/>
    <mergeCell ref="B18:D18"/>
    <mergeCell ref="H18:I18"/>
    <mergeCell ref="O18:P18"/>
    <mergeCell ref="V23:X23"/>
    <mergeCell ref="O23:P23"/>
    <mergeCell ref="R23:T23"/>
    <mergeCell ref="R26:T26"/>
    <mergeCell ref="V26:X26"/>
    <mergeCell ref="Y23:Z23"/>
    <mergeCell ref="B25:D25"/>
    <mergeCell ref="H25:I25"/>
    <mergeCell ref="O25:P25"/>
    <mergeCell ref="R25:T25"/>
    <mergeCell ref="V25:X25"/>
    <mergeCell ref="Y25:Z25"/>
    <mergeCell ref="B23:D23"/>
    <mergeCell ref="H23:I23"/>
    <mergeCell ref="Y26:Z26"/>
    <mergeCell ref="B27:D27"/>
    <mergeCell ref="H27:I27"/>
    <mergeCell ref="O27:P27"/>
    <mergeCell ref="R27:T27"/>
    <mergeCell ref="V27:X27"/>
    <mergeCell ref="Y27:Z27"/>
    <mergeCell ref="B26:D26"/>
    <mergeCell ref="H26:I26"/>
    <mergeCell ref="O26:P26"/>
    <mergeCell ref="B31:D31"/>
    <mergeCell ref="H31:I31"/>
    <mergeCell ref="O31:P31"/>
    <mergeCell ref="R31:T31"/>
    <mergeCell ref="V31:X31"/>
    <mergeCell ref="Y31:Z31"/>
    <mergeCell ref="B32:D32"/>
    <mergeCell ref="H32:I32"/>
    <mergeCell ref="O32:P32"/>
    <mergeCell ref="B41:D41"/>
    <mergeCell ref="H41:I41"/>
    <mergeCell ref="V41:X41"/>
    <mergeCell ref="Y41:Z41"/>
    <mergeCell ref="R41:T41"/>
    <mergeCell ref="O41:P41"/>
    <mergeCell ref="R40:T40"/>
    <mergeCell ref="V40:X40"/>
    <mergeCell ref="Y40:Z40"/>
    <mergeCell ref="B40:D40"/>
    <mergeCell ref="H40:I40"/>
    <mergeCell ref="O40:P40"/>
    <mergeCell ref="F12:F13"/>
    <mergeCell ref="G12:G13"/>
    <mergeCell ref="B11:G11"/>
    <mergeCell ref="H11:N11"/>
    <mergeCell ref="R11:T13"/>
    <mergeCell ref="O11:P12"/>
    <mergeCell ref="U11:U13"/>
    <mergeCell ref="V11:X13"/>
    <mergeCell ref="E12:E13"/>
    <mergeCell ref="R32:T32"/>
    <mergeCell ref="V32:X32"/>
    <mergeCell ref="Y32:Z32"/>
    <mergeCell ref="B38:D38"/>
    <mergeCell ref="H38:I38"/>
    <mergeCell ref="O38:P38"/>
    <mergeCell ref="R38:T38"/>
    <mergeCell ref="V38:X38"/>
    <mergeCell ref="Y38:Z38"/>
    <mergeCell ref="B33:D33"/>
    <mergeCell ref="H33:I33"/>
    <mergeCell ref="O33:P33"/>
    <mergeCell ref="R33:T33"/>
    <mergeCell ref="V33:X33"/>
    <mergeCell ref="Y33:Z33"/>
    <mergeCell ref="B34:D34"/>
    <mergeCell ref="H34:I34"/>
    <mergeCell ref="O34:P34"/>
    <mergeCell ref="R34:T34"/>
    <mergeCell ref="V34:X34"/>
    <mergeCell ref="Y34:Z34"/>
    <mergeCell ref="B35:D35"/>
    <mergeCell ref="H35:I35"/>
    <mergeCell ref="O35:P35"/>
    <mergeCell ref="Y30:Z30"/>
    <mergeCell ref="V30:X30"/>
    <mergeCell ref="R30:T30"/>
    <mergeCell ref="O30:P30"/>
    <mergeCell ref="H30:I30"/>
    <mergeCell ref="B30:D30"/>
    <mergeCell ref="B19:D19"/>
    <mergeCell ref="H19:I19"/>
    <mergeCell ref="O19:P19"/>
    <mergeCell ref="R19:T19"/>
    <mergeCell ref="V19:X19"/>
    <mergeCell ref="Y19:Z19"/>
    <mergeCell ref="B29:D29"/>
    <mergeCell ref="H29:I29"/>
    <mergeCell ref="V29:X29"/>
    <mergeCell ref="Y29:Z29"/>
    <mergeCell ref="O29:P29"/>
    <mergeCell ref="R29:T29"/>
    <mergeCell ref="R28:T28"/>
    <mergeCell ref="V28:X28"/>
    <mergeCell ref="Y28:Z28"/>
    <mergeCell ref="B28:D28"/>
    <mergeCell ref="H28:I28"/>
    <mergeCell ref="O28:P28"/>
    <mergeCell ref="B37:D37"/>
    <mergeCell ref="H37:I37"/>
    <mergeCell ref="O37:P37"/>
    <mergeCell ref="R37:T37"/>
    <mergeCell ref="V37:X37"/>
    <mergeCell ref="Y37:Z37"/>
    <mergeCell ref="R35:T35"/>
    <mergeCell ref="V35:X35"/>
    <mergeCell ref="Y35:Z35"/>
    <mergeCell ref="B36:D36"/>
    <mergeCell ref="H36:I36"/>
    <mergeCell ref="O36:P36"/>
    <mergeCell ref="R36:T36"/>
    <mergeCell ref="V36:X36"/>
    <mergeCell ref="Y36:Z36"/>
  </mergeCells>
  <pageMargins left="0.11811023622047244" right="0.31496062992125984" top="0.11811023622047244" bottom="0.11811023622047244" header="0" footer="0"/>
  <pageSetup paperSize="9" scale="5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Лапина Елена Александровна</dc:creator>
  <cp:lastModifiedBy>Лапина Елена Александровна</cp:lastModifiedBy>
  <dcterms:created xsi:type="dcterms:W3CDTF">2023-06-08T04:04:23Z</dcterms:created>
  <dcterms:modified xsi:type="dcterms:W3CDTF">2024-04-18T10:47:28Z</dcterms:modified>
</cp:coreProperties>
</file>