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425" windowHeight="10980"/>
  </bookViews>
  <sheets>
    <sheet name="для КП" sheetId="2" r:id="rId1"/>
    <sheet name="Лист1" sheetId="1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4" i="2" l="1"/>
  <c r="F134" i="2"/>
  <c r="E60" i="2"/>
  <c r="F44" i="2"/>
  <c r="F45" i="2"/>
  <c r="F46" i="2"/>
  <c r="F47" i="2"/>
  <c r="F48" i="2"/>
  <c r="F49" i="2"/>
  <c r="D105" i="2"/>
  <c r="D59" i="2"/>
  <c r="M140" i="1"/>
  <c r="M63" i="1"/>
  <c r="H9" i="1"/>
  <c r="G9" i="1"/>
  <c r="F60" i="2" l="1"/>
  <c r="H140" i="1"/>
  <c r="G140" i="1"/>
  <c r="F111" i="1"/>
  <c r="G63" i="1" l="1"/>
  <c r="F62" i="1"/>
  <c r="H52" i="1"/>
  <c r="H51" i="1"/>
  <c r="H50" i="1"/>
  <c r="H49" i="1"/>
  <c r="H48" i="1"/>
  <c r="H47" i="1"/>
  <c r="H63" i="1" l="1"/>
  <c r="H84" i="1" l="1"/>
  <c r="G84" i="1"/>
</calcChain>
</file>

<file path=xl/sharedStrings.xml><?xml version="1.0" encoding="utf-8"?>
<sst xmlns="http://schemas.openxmlformats.org/spreadsheetml/2006/main" count="907" uniqueCount="295">
  <si>
    <t>№ п\п</t>
  </si>
  <si>
    <t>Номенклатурный номер</t>
  </si>
  <si>
    <t>Счет утета</t>
  </si>
  <si>
    <t>Наименование</t>
  </si>
  <si>
    <t>Остаточная стоимость</t>
  </si>
  <si>
    <t>МОЛ</t>
  </si>
  <si>
    <t>Примечание</t>
  </si>
  <si>
    <t>Особые пометки</t>
  </si>
  <si>
    <t>Собственник АО Синтез-Каучук</t>
  </si>
  <si>
    <t>Нигматуллина Э.Ф.</t>
  </si>
  <si>
    <t>Скад металлолома</t>
  </si>
  <si>
    <t>металлический корпус</t>
  </si>
  <si>
    <t>Преобразователь пневмоэлектрический АСТРА</t>
  </si>
  <si>
    <t>Прибор аналоговый А100-2125-4-20</t>
  </si>
  <si>
    <t>Прибор-регулятор ПР3-31</t>
  </si>
  <si>
    <t>Прибор-технограф -160</t>
  </si>
  <si>
    <t>Устройство   ПАС-01-УБН-1204</t>
  </si>
  <si>
    <t>ОУ-00015195</t>
  </si>
  <si>
    <t>ОУ-00015373</t>
  </si>
  <si>
    <t>ОУ-00016279</t>
  </si>
  <si>
    <t>ОУ-00016280</t>
  </si>
  <si>
    <t>ОУ-00015369</t>
  </si>
  <si>
    <t>ОУ-00052467</t>
  </si>
  <si>
    <t>МЦ03</t>
  </si>
  <si>
    <t>Бух: Компьютер в сборе, инв № 10183</t>
  </si>
  <si>
    <t>Кутиков А.В.</t>
  </si>
  <si>
    <t>ИП-2-6</t>
  </si>
  <si>
    <t>Пластиковый корпус</t>
  </si>
  <si>
    <t>ОУ-00052468</t>
  </si>
  <si>
    <t>Бух: Компьютер в сборе, инв № 10184</t>
  </si>
  <si>
    <t>ОУ-00052469</t>
  </si>
  <si>
    <t>Бух: Компьютер в сборе, инв № 10185</t>
  </si>
  <si>
    <t>ОУ-00032938</t>
  </si>
  <si>
    <t xml:space="preserve">Бух:Лазерный принтер KYOCERA MITA FS 720 (ОМ000003981/20398)      </t>
  </si>
  <si>
    <t>Баринова М.В.</t>
  </si>
  <si>
    <t>ОИТ</t>
  </si>
  <si>
    <t>ОУ-00032953</t>
  </si>
  <si>
    <t>Бух:Принтер LaserJet 1320&lt;Q5927A&gt;16Mb (Z-71)</t>
  </si>
  <si>
    <t>ОУ-00033868</t>
  </si>
  <si>
    <t>Бух:МФУ Kyocera FS-1028MFP copier/printer/scaner A4, 28 ppm, 1200 dpi, USB, LAN (Z-285)</t>
  </si>
  <si>
    <t>ОУ-00032771</t>
  </si>
  <si>
    <t>Бух:Компьютер Pentium Е-2180 (1018/ОА005СК/19687)</t>
  </si>
  <si>
    <t>ОУ-00032660</t>
  </si>
  <si>
    <t>Бух:Компьютер персональный (1237/57065СНХЗ/11489)</t>
  </si>
  <si>
    <t>Щелкунов А.М.</t>
  </si>
  <si>
    <t>И-7-10</t>
  </si>
  <si>
    <t>ОУ-00052480</t>
  </si>
  <si>
    <t>Бух: Планшетный документ-сканер HP Scanjet №6350(СК), инв № 09090</t>
  </si>
  <si>
    <t>Бух:Компьютер Pentium Е-2180 (432/19687)</t>
  </si>
  <si>
    <t>ОУ-00020768</t>
  </si>
  <si>
    <t>Ноутбук</t>
  </si>
  <si>
    <t>ОУ-00032952</t>
  </si>
  <si>
    <t>Бух:Клавиатура Genius KB-06 X 104КЛ</t>
  </si>
  <si>
    <t>ОУ-00032955</t>
  </si>
  <si>
    <t>Бух:Клавиатура Genius Comfy КВ-06Х</t>
  </si>
  <si>
    <t>ОУ-00032956</t>
  </si>
  <si>
    <t>Бух:Мышь компьютерная Loditech Optical</t>
  </si>
  <si>
    <t>ОУ-00032961</t>
  </si>
  <si>
    <t>Бух:Мышь компьютерная Logitech Optical Mouse</t>
  </si>
  <si>
    <t>ОУ-00032968</t>
  </si>
  <si>
    <t>Бух:телефон Panasonic КХ-ТS2350RUM (белый)</t>
  </si>
  <si>
    <t>ОУ-00018929</t>
  </si>
  <si>
    <t>Коммутатор, Управляемый,24</t>
  </si>
  <si>
    <t>ОУ-00018947</t>
  </si>
  <si>
    <t>Коммутатор, Управляемый,10</t>
  </si>
  <si>
    <t>ОУ-00045463</t>
  </si>
  <si>
    <t xml:space="preserve">Усилитель мощности 360 Вт громкоговорящей связи, инв.№ 416691   </t>
  </si>
  <si>
    <t>Репьев В.В.</t>
  </si>
  <si>
    <t>Н-13-14</t>
  </si>
  <si>
    <t>ОУ-00045454</t>
  </si>
  <si>
    <t xml:space="preserve">Усилитель У-100Р для громкоговорящей связи, инв.№ 416680   </t>
  </si>
  <si>
    <t>ОУ-00046077</t>
  </si>
  <si>
    <t>Усилитель - инв. № 614008, инв.№ 614008</t>
  </si>
  <si>
    <t>ОУ-00033313</t>
  </si>
  <si>
    <t>Колориметр фотоэлектрический53243</t>
  </si>
  <si>
    <t>Шаронова Т.В.</t>
  </si>
  <si>
    <t>ОТК, Е-6</t>
  </si>
  <si>
    <t>ОУ-00033311</t>
  </si>
  <si>
    <t>Колориметр фотоэлектрический165309</t>
  </si>
  <si>
    <t>ОУ-00033161</t>
  </si>
  <si>
    <t>Колориметр фотоэлектрический164941</t>
  </si>
  <si>
    <t>ОУ-00035266</t>
  </si>
  <si>
    <t>Фотоколориметр165276</t>
  </si>
  <si>
    <t>ОУ-00035267</t>
  </si>
  <si>
    <t>Фотоколориметр165340</t>
  </si>
  <si>
    <t>ОУ-00034779</t>
  </si>
  <si>
    <t>Сектрофотометр165272</t>
  </si>
  <si>
    <t>ОУ-00034963</t>
  </si>
  <si>
    <t>Бух:Толщиномер индикаторный ТР 10-60 СК06174</t>
  </si>
  <si>
    <t>ОУ-00009815</t>
  </si>
  <si>
    <t>Электрическая плитка одноконфорочная</t>
  </si>
  <si>
    <t>ОУ-00009818</t>
  </si>
  <si>
    <t>Электрическая плитка двухконфорочная</t>
  </si>
  <si>
    <t>ОУ-00034297</t>
  </si>
  <si>
    <t>Дистиллятор ДЭ-10166939</t>
  </si>
  <si>
    <t>ОУ-00033948</t>
  </si>
  <si>
    <t>Аппаратура хроматографическая с ДТП166427</t>
  </si>
  <si>
    <t>Мухаметзянова М.В.</t>
  </si>
  <si>
    <t>ОТК, Д-10</t>
  </si>
  <si>
    <t>ОУ-00033951</t>
  </si>
  <si>
    <t>Аппаратура хроматографическая с ДТП166430</t>
  </si>
  <si>
    <t>ОУ-00033957</t>
  </si>
  <si>
    <t>Аппаратура хроматографическая с ДТП166425</t>
  </si>
  <si>
    <t>ОУ-00035169</t>
  </si>
  <si>
    <t>Хроматограф164426</t>
  </si>
  <si>
    <t>ОУ-00035171</t>
  </si>
  <si>
    <t>Хроматограф164427</t>
  </si>
  <si>
    <t>ОУ-00035180</t>
  </si>
  <si>
    <t>Хроматограф164801</t>
  </si>
  <si>
    <t>ОУ-00035173</t>
  </si>
  <si>
    <t>Хроматограф164523</t>
  </si>
  <si>
    <t>ОУ-00022571</t>
  </si>
  <si>
    <t>Станция (53055)</t>
  </si>
  <si>
    <t>Склад ССС</t>
  </si>
  <si>
    <t>ОУ-00022696</t>
  </si>
  <si>
    <t>Дефектоскоп ультразвуковой, 165380</t>
  </si>
  <si>
    <t>ОУ-00020827</t>
  </si>
  <si>
    <t>Прибор "Профилометр", 166123</t>
  </si>
  <si>
    <t>ОУ-00022714</t>
  </si>
  <si>
    <t>Корректор массы КМ-7573, 165617</t>
  </si>
  <si>
    <t>ОУ-00020456</t>
  </si>
  <si>
    <t>Система акустико-эмиссионная "Малахит-АС12А"</t>
  </si>
  <si>
    <t>ОУ-00020472</t>
  </si>
  <si>
    <t>Дефектоскоп переносной</t>
  </si>
  <si>
    <t>ОУ-00020464</t>
  </si>
  <si>
    <t>Дефектоскоп ультразвуковой УД-2-12</t>
  </si>
  <si>
    <t>ОУ-00020463</t>
  </si>
  <si>
    <t>Толщиномер ультразвуковой</t>
  </si>
  <si>
    <t>ОУ-00019387</t>
  </si>
  <si>
    <t>Микроскоп, 16508</t>
  </si>
  <si>
    <t>ОУ-00022011</t>
  </si>
  <si>
    <t>Плита электрическая ПЭ-0,51 М, 200635</t>
  </si>
  <si>
    <t>ОУ-00022013</t>
  </si>
  <si>
    <t>Плита электрическая ПЭ-0,51 М, 200636</t>
  </si>
  <si>
    <t>ОУ-00022575</t>
  </si>
  <si>
    <t>Станция (57023)</t>
  </si>
  <si>
    <t>Склад ГХ</t>
  </si>
  <si>
    <t>ОУ-00020518</t>
  </si>
  <si>
    <t>Вакуум-сушилка153695</t>
  </si>
  <si>
    <t>ОУ-00020607</t>
  </si>
  <si>
    <t>Голтовочный барабан 150396</t>
  </si>
  <si>
    <t>ОУ-00008812</t>
  </si>
  <si>
    <t>Оптимер горизонтальный ИКГ-3164312</t>
  </si>
  <si>
    <t>ОУ-00019734</t>
  </si>
  <si>
    <t>10.09</t>
  </si>
  <si>
    <t>Блок питания</t>
  </si>
  <si>
    <t>Александрова Н.В.</t>
  </si>
  <si>
    <t>КИП и СА</t>
  </si>
  <si>
    <t>ОУ-00016174</t>
  </si>
  <si>
    <t>Прибор  КСД-3</t>
  </si>
  <si>
    <t>ОУ-00016175</t>
  </si>
  <si>
    <t>Прибор  КСМ-3</t>
  </si>
  <si>
    <t>ОУ-00016176</t>
  </si>
  <si>
    <t>Прибор  КСП-3</t>
  </si>
  <si>
    <t>ОУ-00016178</t>
  </si>
  <si>
    <t>Прибор потенциометр КСП-4</t>
  </si>
  <si>
    <t>ОУ-00016261</t>
  </si>
  <si>
    <t>10.05</t>
  </si>
  <si>
    <t>Прибор-уровнимер УРБ-П1</t>
  </si>
  <si>
    <t>ОУ-00015248</t>
  </si>
  <si>
    <t>Датчик погасании пламени СПП-1М</t>
  </si>
  <si>
    <t>ОУ-00008158</t>
  </si>
  <si>
    <t>Устройство блокировки насоса УБН-1</t>
  </si>
  <si>
    <t>ОУ-00015873</t>
  </si>
  <si>
    <t>Автотрансформатор ЛАТР-1М</t>
  </si>
  <si>
    <t>ОУ-00019791</t>
  </si>
  <si>
    <t>Редуктор (4И6332000)</t>
  </si>
  <si>
    <t>ОУ-00014188</t>
  </si>
  <si>
    <t>Головка клеммная для подсоединения кабеля от вторичного прибора к термопреобразователю</t>
  </si>
  <si>
    <t>ОУ-00039664/ФР0666194</t>
  </si>
  <si>
    <t>МЦ04</t>
  </si>
  <si>
    <t>Холодильник  NORD-233 200577</t>
  </si>
  <si>
    <t>ОУ-00039679/ФР0666186</t>
  </si>
  <si>
    <t>Холодильник199175</t>
  </si>
  <si>
    <t>ОУ-00047674</t>
  </si>
  <si>
    <t xml:space="preserve">Холодильник  "Кодры", № 711063   </t>
  </si>
  <si>
    <t>Шурупова Н.М.</t>
  </si>
  <si>
    <t>АХО</t>
  </si>
  <si>
    <t>ОУ-00047671</t>
  </si>
  <si>
    <t>Холодильник Свияга 3, №711033</t>
  </si>
  <si>
    <t>ОУ-00016263</t>
  </si>
  <si>
    <t>Прибор-устройство контроля и регистрации ФЩЛ-502</t>
  </si>
  <si>
    <t>Ибрагимова Р.Р.</t>
  </si>
  <si>
    <t>Склад КИП и А</t>
  </si>
  <si>
    <t>Собственник АО СНХЗ</t>
  </si>
  <si>
    <t>Вес общий, кг</t>
  </si>
  <si>
    <t>ОУ-00046097</t>
  </si>
  <si>
    <t>Весы  АF-R220CE, инв.№ 664869</t>
  </si>
  <si>
    <t>ОУ-00032581</t>
  </si>
  <si>
    <t xml:space="preserve">Калькулятор  12 разр."Citizen" настольный проф.  </t>
  </si>
  <si>
    <t>ОУ-00032825</t>
  </si>
  <si>
    <t>Телефон Panasonic KX-TS2350 черный</t>
  </si>
  <si>
    <t>ОУ-00020656</t>
  </si>
  <si>
    <t xml:space="preserve">Чайник электрический </t>
  </si>
  <si>
    <t>ОУ-00020797</t>
  </si>
  <si>
    <t>Инструмент УПАК МУЛ-1757539</t>
  </si>
  <si>
    <t>ОУ-00020808</t>
  </si>
  <si>
    <t>Перфоратор PR-500202619</t>
  </si>
  <si>
    <t>ОУ-00020796</t>
  </si>
  <si>
    <t>ШЛИФ.МАШИНКА 150201742</t>
  </si>
  <si>
    <t>ОУ-00020806</t>
  </si>
  <si>
    <t>Шлифмашинка ИЭ-2115202040</t>
  </si>
  <si>
    <t>ОУ-00020795</t>
  </si>
  <si>
    <t>Электродрель D13VF203744</t>
  </si>
  <si>
    <t>ОУ-00020794</t>
  </si>
  <si>
    <t>Электродрель DBVG203729</t>
  </si>
  <si>
    <t>ОУ-00020798</t>
  </si>
  <si>
    <t>Электродрель"SPARKY"202586</t>
  </si>
  <si>
    <t>ОУ-00020802</t>
  </si>
  <si>
    <t>Электрошлифмашинка53673</t>
  </si>
  <si>
    <t>ОУ-00010809</t>
  </si>
  <si>
    <t>Машинка шлифовальная 75х150202084</t>
  </si>
  <si>
    <t>ОУ-00021311</t>
  </si>
  <si>
    <t>Дозиметр ДКС-04, 53488</t>
  </si>
  <si>
    <t>ОУ-00022697</t>
  </si>
  <si>
    <t>Дозиметр ДКС-04, 53489</t>
  </si>
  <si>
    <t>ОУ-00022698</t>
  </si>
  <si>
    <t>Дозиметр ДКС-04, 53490</t>
  </si>
  <si>
    <t>ОУ-00022700</t>
  </si>
  <si>
    <t>Дозиметр ДКС-04, 53491</t>
  </si>
  <si>
    <t>ОУ-00020851</t>
  </si>
  <si>
    <t>Мини АТС "Panasonic" KX-TA308RO в к-те, 56845</t>
  </si>
  <si>
    <t>ОУ-00020849</t>
  </si>
  <si>
    <t>Мини АТС в комп-те, 56660</t>
  </si>
  <si>
    <t>ОУ-00020458</t>
  </si>
  <si>
    <t>Дозиметр-радиометр ДРБП-03</t>
  </si>
  <si>
    <t>ОУ-00022572</t>
  </si>
  <si>
    <t>Станция оперативной связи (52948)</t>
  </si>
  <si>
    <t>ОУ-00022573</t>
  </si>
  <si>
    <t>Станция оперативной связи (52949)</t>
  </si>
  <si>
    <t>ОУ-00017246</t>
  </si>
  <si>
    <t>Машина шлифовальная угловая УШМ -230</t>
  </si>
  <si>
    <t>Бадертдинова А.Р.</t>
  </si>
  <si>
    <t>РТО</t>
  </si>
  <si>
    <t>ОУ-00023369</t>
  </si>
  <si>
    <t>Шлифмашина угловая УШМ-125/900</t>
  </si>
  <si>
    <t>ОУ-00004547</t>
  </si>
  <si>
    <t>Извещатель дымовой ИП212-189А</t>
  </si>
  <si>
    <t>ОУ-00020772</t>
  </si>
  <si>
    <t>МФУ лазерный, А4 ,сетевой</t>
  </si>
  <si>
    <t>ОУ-00018973</t>
  </si>
  <si>
    <t xml:space="preserve">Принтер лазерный, А4 </t>
  </si>
  <si>
    <t>ОУ-00033869</t>
  </si>
  <si>
    <t>Бух:МФУ Kyocera FS-1030MFP/DP печать/копир/скан/дуплекс/автоподатчик станд. 30с/м+кабель</t>
  </si>
  <si>
    <t>ОУ-00036914</t>
  </si>
  <si>
    <t>Бух:Принтер струйный цветной Epson М4000 45 (Маркетинг)</t>
  </si>
  <si>
    <t>01</t>
  </si>
  <si>
    <t>МФУ Kyocera MITA 2530</t>
  </si>
  <si>
    <t>ОУ-00020771</t>
  </si>
  <si>
    <t xml:space="preserve">Принтер струйный, А4цветной </t>
  </si>
  <si>
    <t>ОУ-00037029</t>
  </si>
  <si>
    <t>Бух:Принтер Kyocera FS-C5150DN (А4, цветной, 21 стр/мин., сетевой, дуплекс), М678867</t>
  </si>
  <si>
    <t>ОУ-00046336</t>
  </si>
  <si>
    <t>Бух: Компьютер Р4 1600 128DDR/20.0GB/32Mb/KB/17 "Samsun, № 711452</t>
  </si>
  <si>
    <t>ОУ-00046337</t>
  </si>
  <si>
    <t>Бух: Компьютер Р4 1600 128DDR/20.0GB/32Mb/KB/17 "Samsun, № 711454</t>
  </si>
  <si>
    <t>ОУ-00046347</t>
  </si>
  <si>
    <t xml:space="preserve">Бух: Компьютер PIV +клавиатура+мышь optical+монитор, № 712084   </t>
  </si>
  <si>
    <t>ОУ-00046338</t>
  </si>
  <si>
    <t xml:space="preserve">Бух: Компьютер, в т. ч. монитор Samsung 151S SSS (60), № 711461   </t>
  </si>
  <si>
    <t>ОУ-00046339</t>
  </si>
  <si>
    <t xml:space="preserve">Бух: Компьютер Pentium 4 2.6 C BOX/ASUSTeK, № 711465   </t>
  </si>
  <si>
    <t>ОУ-00046340</t>
  </si>
  <si>
    <t>Бух: Компьютер Pentium 4 2.6 C BOX/ASUSTeK, № 711466</t>
  </si>
  <si>
    <t>ОУ-00046346</t>
  </si>
  <si>
    <t>Бух: Компьютер PIV +клавиатура+мышь optical+монитор, № 712083</t>
  </si>
  <si>
    <t>ОУ-00046462</t>
  </si>
  <si>
    <t xml:space="preserve">Бух: Компьютор Celeron 2000 с клавиатурой,мышью,монитор, № 741954   </t>
  </si>
  <si>
    <t>ОУ-00046810</t>
  </si>
  <si>
    <t xml:space="preserve">Бух: Компьютер Celeron D320 2,4+клав.+мышь+монит. +17, № 711562.1 </t>
  </si>
  <si>
    <t>Бух: Компьютер PIV +клавиатура+мышь optical+монитор, № 712084</t>
  </si>
  <si>
    <t>ОУ-00048470</t>
  </si>
  <si>
    <t>Компьютер Geleron D 325 2.53 BOX /GigaBуte GA-8S661 FXMP-RZ/256 Mь/80.0 Gь/FDD/ATX/2х, инв№400126</t>
  </si>
  <si>
    <t>ОУ-00046334</t>
  </si>
  <si>
    <t>Бух: Компьютер в составе: Pentium 4, № 711440</t>
  </si>
  <si>
    <t>ОУ-00049089</t>
  </si>
  <si>
    <t>Бух: Pentium III Celeron 633\4,3 Gb Quantum\64 Mb\AGP\, инв№712023</t>
  </si>
  <si>
    <t>ОУ-00036966</t>
  </si>
  <si>
    <t>Бух:Компьютер (блок системный Core i3-540 BOX + монитор Aser V193+клав-раMITSUMI+мышь),М671812</t>
  </si>
  <si>
    <t>ОУ-00036759</t>
  </si>
  <si>
    <t>Бух:Системный блок 11xIntel Pentium 4 511 2.8 Гц</t>
  </si>
  <si>
    <t>ОУ-00036943</t>
  </si>
  <si>
    <t>Бух:Компьютор (Системный блок DERO Neos 440i+мышь+клавиатура+ионитор LG WW1942 V4000</t>
  </si>
  <si>
    <t>ОУ-00036764</t>
  </si>
  <si>
    <t>Бух:Системный блок Pentium4-2.66 (в к-те мышь,клавиатура)  СК04330</t>
  </si>
  <si>
    <t>ОУ-00032439</t>
  </si>
  <si>
    <t xml:space="preserve">Бух:Компьютер Intel-Core i3-2100/ASUS P8H61-M LE с монитором Aser </t>
  </si>
  <si>
    <t>ОУ-00036893</t>
  </si>
  <si>
    <t>Бух:Системный блок Core 2Duo E6600 2/4 ГГц  СК04740</t>
  </si>
  <si>
    <t>ОУ-00036763</t>
  </si>
  <si>
    <t>Бух:Системный блок Pentium-4 2.667J505 ,Монитор 17 "</t>
  </si>
  <si>
    <t>ОУ-00036761</t>
  </si>
  <si>
    <t>Бух:Системный блок Pentium 4 531 3,0 Гц</t>
  </si>
  <si>
    <t>Кол-во, шт.</t>
  </si>
  <si>
    <t>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</si>
</sst>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8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6" fillId="0" borderId="1" xfId="2" applyNumberFormat="1" applyFont="1" applyFill="1" applyBorder="1" applyAlignment="1">
      <alignment vertical="top" wrapText="1"/>
    </xf>
    <xf numFmtId="3" fontId="2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/>
    </xf>
    <xf numFmtId="0" fontId="9" fillId="0" borderId="0" xfId="0" applyFont="1"/>
    <xf numFmtId="0" fontId="2" fillId="0" borderId="0" xfId="0" applyFont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11" fillId="0" borderId="0" xfId="0" applyFont="1"/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34"/>
  <sheetViews>
    <sheetView tabSelected="1" topLeftCell="A118" workbookViewId="0">
      <selection activeCell="H24" sqref="H24:I25"/>
    </sheetView>
  </sheetViews>
  <sheetFormatPr defaultRowHeight="15" x14ac:dyDescent="0.25"/>
  <cols>
    <col min="1" max="1" width="4.28515625" style="1" customWidth="1"/>
    <col min="2" max="2" width="7.28515625" style="17" customWidth="1"/>
    <col min="3" max="3" width="60.85546875" style="8" customWidth="1"/>
    <col min="4" max="4" width="15.140625" style="12" customWidth="1"/>
    <col min="5" max="5" width="9.140625" style="1"/>
    <col min="6" max="6" width="13.7109375" style="2" customWidth="1"/>
    <col min="7" max="16384" width="9.140625" style="4"/>
  </cols>
  <sheetData>
    <row r="2" spans="1:6" ht="20.25" x14ac:dyDescent="0.3">
      <c r="B2" s="24" t="s">
        <v>11</v>
      </c>
      <c r="C2" s="25"/>
      <c r="D2" s="25"/>
      <c r="E2" s="25"/>
      <c r="F2" s="25"/>
    </row>
    <row r="3" spans="1:6" s="81" customFormat="1" ht="29.25" customHeight="1" x14ac:dyDescent="0.25">
      <c r="A3" s="75"/>
      <c r="B3" s="76" t="s">
        <v>0</v>
      </c>
      <c r="C3" s="77" t="s">
        <v>3</v>
      </c>
      <c r="D3" s="79" t="s">
        <v>4</v>
      </c>
      <c r="E3" s="77" t="s">
        <v>293</v>
      </c>
      <c r="F3" s="77" t="s">
        <v>185</v>
      </c>
    </row>
    <row r="4" spans="1:6" ht="15" customHeight="1" x14ac:dyDescent="0.25">
      <c r="B4" s="16">
        <v>1</v>
      </c>
      <c r="C4" s="7" t="s">
        <v>12</v>
      </c>
      <c r="D4" s="10">
        <v>32.68</v>
      </c>
      <c r="E4" s="6">
        <v>3</v>
      </c>
      <c r="F4" s="6">
        <v>10</v>
      </c>
    </row>
    <row r="5" spans="1:6" ht="15" customHeight="1" x14ac:dyDescent="0.25">
      <c r="B5" s="16">
        <v>2</v>
      </c>
      <c r="C5" s="7" t="s">
        <v>13</v>
      </c>
      <c r="D5" s="10">
        <v>21.76</v>
      </c>
      <c r="E5" s="6">
        <v>2</v>
      </c>
      <c r="F5" s="6">
        <v>50</v>
      </c>
    </row>
    <row r="6" spans="1:6" x14ac:dyDescent="0.25">
      <c r="B6" s="16">
        <v>3</v>
      </c>
      <c r="C6" s="19" t="s">
        <v>14</v>
      </c>
      <c r="D6" s="20">
        <v>108.79</v>
      </c>
      <c r="E6" s="21">
        <v>10</v>
      </c>
      <c r="F6" s="6">
        <v>150</v>
      </c>
    </row>
    <row r="7" spans="1:6" x14ac:dyDescent="0.25">
      <c r="B7" s="16">
        <v>4</v>
      </c>
      <c r="C7" s="19" t="s">
        <v>15</v>
      </c>
      <c r="D7" s="20">
        <v>10.88</v>
      </c>
      <c r="E7" s="21">
        <v>1</v>
      </c>
      <c r="F7" s="6">
        <v>20</v>
      </c>
    </row>
    <row r="8" spans="1:6" x14ac:dyDescent="0.25">
      <c r="B8" s="16">
        <v>5</v>
      </c>
      <c r="C8" s="19" t="s">
        <v>16</v>
      </c>
      <c r="D8" s="20">
        <v>10.88</v>
      </c>
      <c r="E8" s="21">
        <v>1</v>
      </c>
      <c r="F8" s="6">
        <v>20</v>
      </c>
    </row>
    <row r="9" spans="1:6" ht="30" x14ac:dyDescent="0.25">
      <c r="B9" s="16">
        <v>6</v>
      </c>
      <c r="C9" s="40" t="s">
        <v>66</v>
      </c>
      <c r="D9" s="20">
        <v>0</v>
      </c>
      <c r="E9" s="29">
        <v>1</v>
      </c>
      <c r="F9" s="29">
        <v>15</v>
      </c>
    </row>
    <row r="10" spans="1:6" x14ac:dyDescent="0.25">
      <c r="B10" s="16">
        <v>7</v>
      </c>
      <c r="C10" s="41" t="s">
        <v>70</v>
      </c>
      <c r="D10" s="20">
        <v>0</v>
      </c>
      <c r="E10" s="29">
        <v>1</v>
      </c>
      <c r="F10" s="29">
        <v>15</v>
      </c>
    </row>
    <row r="11" spans="1:6" x14ac:dyDescent="0.25">
      <c r="B11" s="16">
        <v>8</v>
      </c>
      <c r="C11" s="41" t="s">
        <v>72</v>
      </c>
      <c r="D11" s="20">
        <v>0</v>
      </c>
      <c r="E11" s="29">
        <v>1</v>
      </c>
      <c r="F11" s="29">
        <v>15</v>
      </c>
    </row>
    <row r="12" spans="1:6" x14ac:dyDescent="0.25">
      <c r="B12" s="16">
        <v>9</v>
      </c>
      <c r="C12" s="41" t="s">
        <v>74</v>
      </c>
      <c r="D12" s="20">
        <v>0</v>
      </c>
      <c r="E12" s="29">
        <v>1</v>
      </c>
      <c r="F12" s="29">
        <v>10</v>
      </c>
    </row>
    <row r="13" spans="1:6" x14ac:dyDescent="0.25">
      <c r="B13" s="16">
        <v>10</v>
      </c>
      <c r="C13" s="41" t="s">
        <v>78</v>
      </c>
      <c r="D13" s="20">
        <v>0</v>
      </c>
      <c r="E13" s="29">
        <v>1</v>
      </c>
      <c r="F13" s="29">
        <v>10</v>
      </c>
    </row>
    <row r="14" spans="1:6" x14ac:dyDescent="0.25">
      <c r="B14" s="16">
        <v>11</v>
      </c>
      <c r="C14" s="41" t="s">
        <v>80</v>
      </c>
      <c r="D14" s="20">
        <v>0</v>
      </c>
      <c r="E14" s="29">
        <v>1</v>
      </c>
      <c r="F14" s="29">
        <v>10</v>
      </c>
    </row>
    <row r="15" spans="1:6" x14ac:dyDescent="0.25">
      <c r="B15" s="16">
        <v>12</v>
      </c>
      <c r="C15" s="42" t="s">
        <v>82</v>
      </c>
      <c r="D15" s="20">
        <v>0</v>
      </c>
      <c r="E15" s="29">
        <v>1</v>
      </c>
      <c r="F15" s="29">
        <v>10</v>
      </c>
    </row>
    <row r="16" spans="1:6" x14ac:dyDescent="0.25">
      <c r="B16" s="16">
        <v>13</v>
      </c>
      <c r="C16" s="42" t="s">
        <v>84</v>
      </c>
      <c r="D16" s="20">
        <v>0</v>
      </c>
      <c r="E16" s="29">
        <v>1</v>
      </c>
      <c r="F16" s="29">
        <v>10</v>
      </c>
    </row>
    <row r="17" spans="2:6" x14ac:dyDescent="0.25">
      <c r="B17" s="16">
        <v>14</v>
      </c>
      <c r="C17" s="43" t="s">
        <v>86</v>
      </c>
      <c r="D17" s="20">
        <v>0</v>
      </c>
      <c r="E17" s="6">
        <v>1</v>
      </c>
      <c r="F17" s="6">
        <v>12</v>
      </c>
    </row>
    <row r="18" spans="2:6" x14ac:dyDescent="0.25">
      <c r="B18" s="16">
        <v>15</v>
      </c>
      <c r="C18" s="44" t="s">
        <v>88</v>
      </c>
      <c r="D18" s="20">
        <v>0</v>
      </c>
      <c r="E18" s="6">
        <v>1</v>
      </c>
      <c r="F18" s="6">
        <v>5</v>
      </c>
    </row>
    <row r="19" spans="2:6" x14ac:dyDescent="0.25">
      <c r="B19" s="16">
        <v>16</v>
      </c>
      <c r="C19" s="44" t="s">
        <v>90</v>
      </c>
      <c r="D19" s="20">
        <v>0</v>
      </c>
      <c r="E19" s="6">
        <v>1</v>
      </c>
      <c r="F19" s="6">
        <v>2</v>
      </c>
    </row>
    <row r="20" spans="2:6" x14ac:dyDescent="0.25">
      <c r="B20" s="16">
        <v>17</v>
      </c>
      <c r="C20" s="44" t="s">
        <v>92</v>
      </c>
      <c r="D20" s="20">
        <v>0</v>
      </c>
      <c r="E20" s="6">
        <v>1</v>
      </c>
      <c r="F20" s="6">
        <v>2</v>
      </c>
    </row>
    <row r="21" spans="2:6" x14ac:dyDescent="0.25">
      <c r="B21" s="16">
        <v>18</v>
      </c>
      <c r="C21" s="44" t="s">
        <v>94</v>
      </c>
      <c r="D21" s="20">
        <v>0</v>
      </c>
      <c r="E21" s="6">
        <v>1</v>
      </c>
      <c r="F21" s="6">
        <v>5</v>
      </c>
    </row>
    <row r="22" spans="2:6" x14ac:dyDescent="0.25">
      <c r="B22" s="16">
        <v>19</v>
      </c>
      <c r="C22" s="44" t="s">
        <v>96</v>
      </c>
      <c r="D22" s="10">
        <v>0</v>
      </c>
      <c r="E22" s="6">
        <v>1</v>
      </c>
      <c r="F22" s="6">
        <v>55</v>
      </c>
    </row>
    <row r="23" spans="2:6" x14ac:dyDescent="0.25">
      <c r="B23" s="16">
        <v>20</v>
      </c>
      <c r="C23" s="44" t="s">
        <v>100</v>
      </c>
      <c r="D23" s="10">
        <v>0</v>
      </c>
      <c r="E23" s="6">
        <v>1</v>
      </c>
      <c r="F23" s="6">
        <v>55</v>
      </c>
    </row>
    <row r="24" spans="2:6" x14ac:dyDescent="0.25">
      <c r="B24" s="16">
        <v>21</v>
      </c>
      <c r="C24" s="44" t="s">
        <v>102</v>
      </c>
      <c r="D24" s="10">
        <v>0</v>
      </c>
      <c r="E24" s="6">
        <v>1</v>
      </c>
      <c r="F24" s="6">
        <v>55</v>
      </c>
    </row>
    <row r="25" spans="2:6" x14ac:dyDescent="0.25">
      <c r="B25" s="16">
        <v>22</v>
      </c>
      <c r="C25" s="45" t="s">
        <v>104</v>
      </c>
      <c r="D25" s="10">
        <v>0</v>
      </c>
      <c r="E25" s="6">
        <v>1</v>
      </c>
      <c r="F25" s="6">
        <v>55</v>
      </c>
    </row>
    <row r="26" spans="2:6" x14ac:dyDescent="0.25">
      <c r="B26" s="16">
        <v>23</v>
      </c>
      <c r="C26" s="45" t="s">
        <v>106</v>
      </c>
      <c r="D26" s="10">
        <v>0</v>
      </c>
      <c r="E26" s="6">
        <v>1</v>
      </c>
      <c r="F26" s="6">
        <v>55</v>
      </c>
    </row>
    <row r="27" spans="2:6" x14ac:dyDescent="0.25">
      <c r="B27" s="16">
        <v>24</v>
      </c>
      <c r="C27" s="45" t="s">
        <v>108</v>
      </c>
      <c r="D27" s="10">
        <v>0</v>
      </c>
      <c r="E27" s="6">
        <v>1</v>
      </c>
      <c r="F27" s="6">
        <v>55</v>
      </c>
    </row>
    <row r="28" spans="2:6" x14ac:dyDescent="0.25">
      <c r="B28" s="16">
        <v>25</v>
      </c>
      <c r="C28" s="45" t="s">
        <v>110</v>
      </c>
      <c r="D28" s="10">
        <v>0</v>
      </c>
      <c r="E28" s="6">
        <v>1</v>
      </c>
      <c r="F28" s="6">
        <v>55</v>
      </c>
    </row>
    <row r="29" spans="2:6" x14ac:dyDescent="0.25">
      <c r="B29" s="16">
        <v>26</v>
      </c>
      <c r="C29" s="45" t="s">
        <v>112</v>
      </c>
      <c r="D29" s="20">
        <v>10.7</v>
      </c>
      <c r="E29" s="29">
        <v>1</v>
      </c>
      <c r="F29" s="6">
        <v>55</v>
      </c>
    </row>
    <row r="30" spans="2:6" x14ac:dyDescent="0.25">
      <c r="B30" s="16">
        <v>27</v>
      </c>
      <c r="C30" s="45" t="s">
        <v>115</v>
      </c>
      <c r="D30" s="20">
        <v>10.72</v>
      </c>
      <c r="E30" s="29">
        <v>1</v>
      </c>
      <c r="F30" s="29">
        <v>10</v>
      </c>
    </row>
    <row r="31" spans="2:6" x14ac:dyDescent="0.25">
      <c r="B31" s="16">
        <v>28</v>
      </c>
      <c r="C31" s="45" t="s">
        <v>117</v>
      </c>
      <c r="D31" s="20">
        <v>10.72</v>
      </c>
      <c r="E31" s="29">
        <v>1</v>
      </c>
      <c r="F31" s="29">
        <v>5</v>
      </c>
    </row>
    <row r="32" spans="2:6" x14ac:dyDescent="0.25">
      <c r="B32" s="16">
        <v>29</v>
      </c>
      <c r="C32" s="45" t="s">
        <v>119</v>
      </c>
      <c r="D32" s="20">
        <v>10.72</v>
      </c>
      <c r="E32" s="29">
        <v>1</v>
      </c>
      <c r="F32" s="29">
        <v>5</v>
      </c>
    </row>
    <row r="33" spans="2:6" x14ac:dyDescent="0.25">
      <c r="B33" s="16">
        <v>30</v>
      </c>
      <c r="C33" s="45" t="s">
        <v>121</v>
      </c>
      <c r="D33" s="20">
        <v>10.72</v>
      </c>
      <c r="E33" s="29">
        <v>1</v>
      </c>
      <c r="F33" s="29">
        <v>5</v>
      </c>
    </row>
    <row r="34" spans="2:6" x14ac:dyDescent="0.25">
      <c r="B34" s="16">
        <v>31</v>
      </c>
      <c r="C34" s="40" t="s">
        <v>123</v>
      </c>
      <c r="D34" s="20">
        <v>10.72</v>
      </c>
      <c r="E34" s="29">
        <v>1</v>
      </c>
      <c r="F34" s="29">
        <v>5</v>
      </c>
    </row>
    <row r="35" spans="2:6" x14ac:dyDescent="0.25">
      <c r="B35" s="16">
        <v>32</v>
      </c>
      <c r="C35" s="40" t="s">
        <v>125</v>
      </c>
      <c r="D35" s="20">
        <v>10.72</v>
      </c>
      <c r="E35" s="29">
        <v>1</v>
      </c>
      <c r="F35" s="29">
        <v>5</v>
      </c>
    </row>
    <row r="36" spans="2:6" x14ac:dyDescent="0.25">
      <c r="B36" s="16">
        <v>33</v>
      </c>
      <c r="C36" s="40" t="s">
        <v>127</v>
      </c>
      <c r="D36" s="20">
        <v>10.72</v>
      </c>
      <c r="E36" s="29">
        <v>1</v>
      </c>
      <c r="F36" s="29">
        <v>5</v>
      </c>
    </row>
    <row r="37" spans="2:6" x14ac:dyDescent="0.25">
      <c r="B37" s="16">
        <v>34</v>
      </c>
      <c r="C37" s="40" t="s">
        <v>129</v>
      </c>
      <c r="D37" s="20">
        <v>10.7</v>
      </c>
      <c r="E37" s="29">
        <v>1</v>
      </c>
      <c r="F37" s="29">
        <v>2</v>
      </c>
    </row>
    <row r="38" spans="2:6" x14ac:dyDescent="0.25">
      <c r="B38" s="16">
        <v>35</v>
      </c>
      <c r="C38" s="40" t="s">
        <v>131</v>
      </c>
      <c r="D38" s="20">
        <v>10.7</v>
      </c>
      <c r="E38" s="29">
        <v>1</v>
      </c>
      <c r="F38" s="29">
        <v>5</v>
      </c>
    </row>
    <row r="39" spans="2:6" x14ac:dyDescent="0.25">
      <c r="B39" s="16">
        <v>36</v>
      </c>
      <c r="C39" s="40" t="s">
        <v>133</v>
      </c>
      <c r="D39" s="20">
        <v>10.7</v>
      </c>
      <c r="E39" s="29">
        <v>1</v>
      </c>
      <c r="F39" s="29">
        <v>5</v>
      </c>
    </row>
    <row r="40" spans="2:6" x14ac:dyDescent="0.25">
      <c r="B40" s="16">
        <v>37</v>
      </c>
      <c r="C40" s="40" t="s">
        <v>135</v>
      </c>
      <c r="D40" s="20">
        <v>23.66</v>
      </c>
      <c r="E40" s="29">
        <v>1</v>
      </c>
      <c r="F40" s="29">
        <v>60</v>
      </c>
    </row>
    <row r="41" spans="2:6" x14ac:dyDescent="0.25">
      <c r="B41" s="16">
        <v>38</v>
      </c>
      <c r="C41" s="40" t="s">
        <v>138</v>
      </c>
      <c r="D41" s="20">
        <v>13.34</v>
      </c>
      <c r="E41" s="29">
        <v>1</v>
      </c>
      <c r="F41" s="29">
        <v>5</v>
      </c>
    </row>
    <row r="42" spans="2:6" x14ac:dyDescent="0.25">
      <c r="B42" s="16">
        <v>39</v>
      </c>
      <c r="C42" s="40" t="s">
        <v>140</v>
      </c>
      <c r="D42" s="20">
        <v>13.34</v>
      </c>
      <c r="E42" s="29">
        <v>1</v>
      </c>
      <c r="F42" s="29">
        <v>5</v>
      </c>
    </row>
    <row r="43" spans="2:6" x14ac:dyDescent="0.25">
      <c r="B43" s="16">
        <v>40</v>
      </c>
      <c r="C43" s="40" t="s">
        <v>142</v>
      </c>
      <c r="D43" s="20">
        <v>13.34</v>
      </c>
      <c r="E43" s="29">
        <v>1</v>
      </c>
      <c r="F43" s="29">
        <v>5</v>
      </c>
    </row>
    <row r="44" spans="2:6" x14ac:dyDescent="0.25">
      <c r="B44" s="16">
        <v>41</v>
      </c>
      <c r="C44" s="47" t="s">
        <v>145</v>
      </c>
      <c r="D44" s="10">
        <v>1100</v>
      </c>
      <c r="E44" s="29">
        <v>11</v>
      </c>
      <c r="F44" s="6">
        <f>E44*2</f>
        <v>22</v>
      </c>
    </row>
    <row r="45" spans="2:6" x14ac:dyDescent="0.25">
      <c r="B45" s="16">
        <v>42</v>
      </c>
      <c r="C45" s="47" t="s">
        <v>149</v>
      </c>
      <c r="D45" s="10">
        <v>2000</v>
      </c>
      <c r="E45" s="29">
        <v>2</v>
      </c>
      <c r="F45" s="6">
        <f>E45*19</f>
        <v>38</v>
      </c>
    </row>
    <row r="46" spans="2:6" x14ac:dyDescent="0.25">
      <c r="B46" s="16">
        <v>43</v>
      </c>
      <c r="C46" s="47" t="s">
        <v>151</v>
      </c>
      <c r="D46" s="10">
        <v>22000</v>
      </c>
      <c r="E46" s="29">
        <v>22</v>
      </c>
      <c r="F46" s="6">
        <f>16*E46</f>
        <v>352</v>
      </c>
    </row>
    <row r="47" spans="2:6" x14ac:dyDescent="0.25">
      <c r="B47" s="16">
        <v>44</v>
      </c>
      <c r="C47" s="47" t="s">
        <v>153</v>
      </c>
      <c r="D47" s="10">
        <v>1500</v>
      </c>
      <c r="E47" s="29">
        <v>3</v>
      </c>
      <c r="F47" s="6">
        <f>16*E47</f>
        <v>48</v>
      </c>
    </row>
    <row r="48" spans="2:6" x14ac:dyDescent="0.25">
      <c r="B48" s="16">
        <v>45</v>
      </c>
      <c r="C48" s="47" t="s">
        <v>155</v>
      </c>
      <c r="D48" s="10">
        <v>1500</v>
      </c>
      <c r="E48" s="29">
        <v>3</v>
      </c>
      <c r="F48" s="6">
        <f>24*E48</f>
        <v>72</v>
      </c>
    </row>
    <row r="49" spans="1:8" x14ac:dyDescent="0.25">
      <c r="B49" s="16">
        <v>46</v>
      </c>
      <c r="C49" s="47" t="s">
        <v>158</v>
      </c>
      <c r="D49" s="10">
        <v>15689.07</v>
      </c>
      <c r="E49" s="6">
        <v>3</v>
      </c>
      <c r="F49" s="6">
        <f>20*E49</f>
        <v>60</v>
      </c>
    </row>
    <row r="50" spans="1:8" x14ac:dyDescent="0.25">
      <c r="B50" s="16">
        <v>47</v>
      </c>
      <c r="C50" s="47" t="s">
        <v>160</v>
      </c>
      <c r="D50" s="10">
        <v>900</v>
      </c>
      <c r="E50" s="6">
        <v>5</v>
      </c>
      <c r="F50" s="6">
        <v>8</v>
      </c>
    </row>
    <row r="51" spans="1:8" x14ac:dyDescent="0.25">
      <c r="B51" s="16">
        <v>48</v>
      </c>
      <c r="C51" s="47" t="s">
        <v>162</v>
      </c>
      <c r="D51" s="10">
        <v>1200</v>
      </c>
      <c r="E51" s="6">
        <v>3</v>
      </c>
      <c r="F51" s="6">
        <v>10</v>
      </c>
    </row>
    <row r="52" spans="1:8" x14ac:dyDescent="0.25">
      <c r="B52" s="16">
        <v>49</v>
      </c>
      <c r="C52" s="47" t="s">
        <v>164</v>
      </c>
      <c r="D52" s="10">
        <v>50</v>
      </c>
      <c r="E52" s="6">
        <v>1</v>
      </c>
      <c r="F52" s="6">
        <v>8</v>
      </c>
    </row>
    <row r="53" spans="1:8" x14ac:dyDescent="0.25">
      <c r="B53" s="16">
        <v>50</v>
      </c>
      <c r="C53" s="47" t="s">
        <v>166</v>
      </c>
      <c r="D53" s="10">
        <v>20300</v>
      </c>
      <c r="E53" s="6">
        <v>25</v>
      </c>
      <c r="F53" s="6">
        <v>5</v>
      </c>
    </row>
    <row r="54" spans="1:8" ht="30" x14ac:dyDescent="0.25">
      <c r="B54" s="16">
        <v>51</v>
      </c>
      <c r="C54" s="47" t="s">
        <v>168</v>
      </c>
      <c r="D54" s="10">
        <v>3131.28</v>
      </c>
      <c r="E54" s="6">
        <v>12</v>
      </c>
      <c r="F54" s="6">
        <v>2</v>
      </c>
    </row>
    <row r="55" spans="1:8" x14ac:dyDescent="0.25">
      <c r="B55" s="16">
        <v>52</v>
      </c>
      <c r="C55" s="47" t="s">
        <v>171</v>
      </c>
      <c r="D55" s="10">
        <v>13.34</v>
      </c>
      <c r="E55" s="6">
        <v>1</v>
      </c>
      <c r="F55" s="6">
        <v>50</v>
      </c>
    </row>
    <row r="56" spans="1:8" x14ac:dyDescent="0.25">
      <c r="B56" s="16">
        <v>53</v>
      </c>
      <c r="C56" s="47" t="s">
        <v>173</v>
      </c>
      <c r="D56" s="10">
        <v>13.34</v>
      </c>
      <c r="E56" s="6">
        <v>1</v>
      </c>
      <c r="F56" s="6">
        <v>50</v>
      </c>
    </row>
    <row r="57" spans="1:8" x14ac:dyDescent="0.25">
      <c r="B57" s="16">
        <v>54</v>
      </c>
      <c r="C57" s="47" t="s">
        <v>175</v>
      </c>
      <c r="D57" s="10">
        <v>0</v>
      </c>
      <c r="E57" s="6">
        <v>1</v>
      </c>
      <c r="F57" s="6">
        <v>50</v>
      </c>
    </row>
    <row r="58" spans="1:8" x14ac:dyDescent="0.25">
      <c r="B58" s="16">
        <v>55</v>
      </c>
      <c r="C58" s="47" t="s">
        <v>179</v>
      </c>
      <c r="D58" s="10">
        <v>0</v>
      </c>
      <c r="E58" s="6">
        <v>1</v>
      </c>
      <c r="F58" s="6">
        <v>50</v>
      </c>
    </row>
    <row r="59" spans="1:8" ht="30" x14ac:dyDescent="0.25">
      <c r="B59" s="16">
        <v>56</v>
      </c>
      <c r="C59" s="47" t="s">
        <v>181</v>
      </c>
      <c r="D59" s="10">
        <f>85500/3</f>
        <v>28500</v>
      </c>
      <c r="E59" s="6">
        <v>1</v>
      </c>
      <c r="F59" s="6">
        <v>30</v>
      </c>
    </row>
    <row r="60" spans="1:8" x14ac:dyDescent="0.25">
      <c r="B60" s="48"/>
      <c r="C60" s="49"/>
      <c r="D60" s="50"/>
      <c r="E60" s="51">
        <f>SUM(E4:E59)</f>
        <v>147</v>
      </c>
      <c r="F60" s="52">
        <f>SUM(F4:F59)</f>
        <v>1793</v>
      </c>
      <c r="H60" s="83"/>
    </row>
    <row r="61" spans="1:8" s="74" customFormat="1" ht="12.75" x14ac:dyDescent="0.2">
      <c r="A61" s="71"/>
      <c r="B61" s="72" t="s">
        <v>27</v>
      </c>
      <c r="C61" s="73"/>
      <c r="D61" s="73"/>
      <c r="E61" s="73"/>
      <c r="F61" s="73"/>
    </row>
    <row r="62" spans="1:8" s="75" customFormat="1" ht="28.5" x14ac:dyDescent="0.25">
      <c r="B62" s="76" t="s">
        <v>0</v>
      </c>
      <c r="C62" s="77" t="s">
        <v>3</v>
      </c>
      <c r="D62" s="79" t="s">
        <v>4</v>
      </c>
      <c r="E62" s="77" t="s">
        <v>293</v>
      </c>
      <c r="F62" s="77" t="s">
        <v>185</v>
      </c>
    </row>
    <row r="63" spans="1:8" x14ac:dyDescent="0.25">
      <c r="B63" s="16">
        <v>1</v>
      </c>
      <c r="C63" s="7" t="s">
        <v>24</v>
      </c>
      <c r="D63" s="10">
        <v>0</v>
      </c>
      <c r="E63" s="6">
        <v>1</v>
      </c>
      <c r="F63" s="6">
        <v>35</v>
      </c>
    </row>
    <row r="64" spans="1:8" x14ac:dyDescent="0.25">
      <c r="B64" s="16">
        <v>2</v>
      </c>
      <c r="C64" s="7" t="s">
        <v>29</v>
      </c>
      <c r="D64" s="10">
        <v>0</v>
      </c>
      <c r="E64" s="6">
        <v>1</v>
      </c>
      <c r="F64" s="6">
        <v>35</v>
      </c>
    </row>
    <row r="65" spans="2:6" x14ac:dyDescent="0.25">
      <c r="B65" s="16">
        <v>3</v>
      </c>
      <c r="C65" s="7" t="s">
        <v>31</v>
      </c>
      <c r="D65" s="10">
        <v>0</v>
      </c>
      <c r="E65" s="6">
        <v>1</v>
      </c>
      <c r="F65" s="6">
        <v>35</v>
      </c>
    </row>
    <row r="66" spans="2:6" x14ac:dyDescent="0.25">
      <c r="B66" s="16">
        <v>4</v>
      </c>
      <c r="C66" s="27" t="s">
        <v>33</v>
      </c>
      <c r="D66" s="20">
        <v>0</v>
      </c>
      <c r="E66" s="29">
        <v>1</v>
      </c>
      <c r="F66" s="29">
        <v>35</v>
      </c>
    </row>
    <row r="67" spans="2:6" x14ac:dyDescent="0.25">
      <c r="B67" s="16">
        <v>5</v>
      </c>
      <c r="C67" s="30" t="s">
        <v>37</v>
      </c>
      <c r="D67" s="10">
        <v>0</v>
      </c>
      <c r="E67" s="21">
        <v>1</v>
      </c>
      <c r="F67" s="6">
        <v>35</v>
      </c>
    </row>
    <row r="68" spans="2:6" ht="30" x14ac:dyDescent="0.25">
      <c r="B68" s="16">
        <v>6</v>
      </c>
      <c r="C68" s="31" t="s">
        <v>39</v>
      </c>
      <c r="D68" s="20">
        <v>0</v>
      </c>
      <c r="E68" s="32">
        <v>1</v>
      </c>
      <c r="F68" s="29">
        <v>35</v>
      </c>
    </row>
    <row r="69" spans="2:6" x14ac:dyDescent="0.25">
      <c r="B69" s="16">
        <v>7</v>
      </c>
      <c r="C69" s="19" t="s">
        <v>41</v>
      </c>
      <c r="D69" s="20">
        <v>0</v>
      </c>
      <c r="E69" s="32">
        <v>1</v>
      </c>
      <c r="F69" s="29">
        <v>35</v>
      </c>
    </row>
    <row r="70" spans="2:6" ht="30" x14ac:dyDescent="0.25">
      <c r="B70" s="16">
        <v>8</v>
      </c>
      <c r="C70" s="33" t="s">
        <v>43</v>
      </c>
      <c r="D70" s="20">
        <v>0</v>
      </c>
      <c r="E70" s="32">
        <v>1</v>
      </c>
      <c r="F70" s="29">
        <v>35</v>
      </c>
    </row>
    <row r="71" spans="2:6" x14ac:dyDescent="0.25">
      <c r="B71" s="16">
        <v>9</v>
      </c>
      <c r="C71" s="19" t="s">
        <v>47</v>
      </c>
      <c r="D71" s="20">
        <v>0</v>
      </c>
      <c r="E71" s="32">
        <v>1</v>
      </c>
      <c r="F71" s="29">
        <v>25</v>
      </c>
    </row>
    <row r="72" spans="2:6" x14ac:dyDescent="0.25">
      <c r="B72" s="16">
        <v>10</v>
      </c>
      <c r="C72" s="19" t="s">
        <v>48</v>
      </c>
      <c r="D72" s="20">
        <v>0</v>
      </c>
      <c r="E72" s="32">
        <v>1</v>
      </c>
      <c r="F72" s="29">
        <v>35</v>
      </c>
    </row>
    <row r="73" spans="2:6" x14ac:dyDescent="0.25">
      <c r="B73" s="16">
        <v>11</v>
      </c>
      <c r="C73" s="34" t="s">
        <v>50</v>
      </c>
      <c r="D73" s="20">
        <v>0</v>
      </c>
      <c r="E73" s="21">
        <v>1</v>
      </c>
      <c r="F73" s="6">
        <v>5</v>
      </c>
    </row>
    <row r="74" spans="2:6" x14ac:dyDescent="0.25">
      <c r="B74" s="16">
        <v>12</v>
      </c>
      <c r="C74" s="30" t="s">
        <v>52</v>
      </c>
      <c r="D74" s="20">
        <v>0</v>
      </c>
      <c r="E74" s="32">
        <v>4</v>
      </c>
      <c r="F74" s="6">
        <v>4</v>
      </c>
    </row>
    <row r="75" spans="2:6" x14ac:dyDescent="0.25">
      <c r="B75" s="16">
        <v>13</v>
      </c>
      <c r="C75" s="30" t="s">
        <v>54</v>
      </c>
      <c r="D75" s="20">
        <v>0</v>
      </c>
      <c r="E75" s="32">
        <v>2</v>
      </c>
      <c r="F75" s="6">
        <v>2</v>
      </c>
    </row>
    <row r="76" spans="2:6" x14ac:dyDescent="0.25">
      <c r="B76" s="16">
        <v>14</v>
      </c>
      <c r="C76" s="19" t="s">
        <v>56</v>
      </c>
      <c r="D76" s="20">
        <v>0</v>
      </c>
      <c r="E76" s="32">
        <v>1</v>
      </c>
      <c r="F76" s="6">
        <v>1</v>
      </c>
    </row>
    <row r="77" spans="2:6" x14ac:dyDescent="0.25">
      <c r="B77" s="16">
        <v>15</v>
      </c>
      <c r="C77" s="19" t="s">
        <v>58</v>
      </c>
      <c r="D77" s="20">
        <v>0</v>
      </c>
      <c r="E77" s="21">
        <v>2</v>
      </c>
      <c r="F77" s="6">
        <v>2</v>
      </c>
    </row>
    <row r="78" spans="2:6" x14ac:dyDescent="0.25">
      <c r="B78" s="16">
        <v>16</v>
      </c>
      <c r="C78" s="19" t="s">
        <v>60</v>
      </c>
      <c r="D78" s="20">
        <v>0</v>
      </c>
      <c r="E78" s="32">
        <v>2</v>
      </c>
      <c r="F78" s="6">
        <v>2</v>
      </c>
    </row>
    <row r="79" spans="2:6" x14ac:dyDescent="0.25">
      <c r="B79" s="16">
        <v>17</v>
      </c>
      <c r="C79" s="19" t="s">
        <v>62</v>
      </c>
      <c r="D79" s="20">
        <v>0</v>
      </c>
      <c r="E79" s="32">
        <v>2</v>
      </c>
      <c r="F79" s="6">
        <v>40</v>
      </c>
    </row>
    <row r="80" spans="2:6" ht="14.25" customHeight="1" x14ac:dyDescent="0.25">
      <c r="B80" s="16">
        <v>18</v>
      </c>
      <c r="C80" s="19" t="s">
        <v>64</v>
      </c>
      <c r="D80" s="20">
        <v>0</v>
      </c>
      <c r="E80" s="32">
        <v>2</v>
      </c>
      <c r="F80" s="6">
        <v>40</v>
      </c>
    </row>
    <row r="81" spans="2:6" x14ac:dyDescent="0.25">
      <c r="B81" s="16">
        <v>19</v>
      </c>
      <c r="C81" s="41" t="s">
        <v>187</v>
      </c>
      <c r="D81" s="20">
        <v>0</v>
      </c>
      <c r="E81" s="29">
        <v>1</v>
      </c>
      <c r="F81" s="29">
        <v>2</v>
      </c>
    </row>
    <row r="82" spans="2:6" x14ac:dyDescent="0.25">
      <c r="B82" s="16">
        <v>20</v>
      </c>
      <c r="C82" s="40" t="s">
        <v>189</v>
      </c>
      <c r="D82" s="20">
        <v>0</v>
      </c>
      <c r="E82" s="29">
        <v>8</v>
      </c>
      <c r="F82" s="29">
        <v>4</v>
      </c>
    </row>
    <row r="83" spans="2:6" x14ac:dyDescent="0.25">
      <c r="B83" s="16">
        <v>21</v>
      </c>
      <c r="C83" s="40" t="s">
        <v>191</v>
      </c>
      <c r="D83" s="20">
        <v>0</v>
      </c>
      <c r="E83" s="29">
        <v>12</v>
      </c>
      <c r="F83" s="29">
        <v>12</v>
      </c>
    </row>
    <row r="84" spans="2:6" x14ac:dyDescent="0.25">
      <c r="B84" s="16">
        <v>22</v>
      </c>
      <c r="C84" s="40" t="s">
        <v>193</v>
      </c>
      <c r="D84" s="20">
        <v>0</v>
      </c>
      <c r="E84" s="29">
        <v>3</v>
      </c>
      <c r="F84" s="29">
        <v>3</v>
      </c>
    </row>
    <row r="85" spans="2:6" x14ac:dyDescent="0.25">
      <c r="B85" s="16">
        <v>23</v>
      </c>
      <c r="C85" s="40" t="s">
        <v>195</v>
      </c>
      <c r="D85" s="20">
        <v>13.34</v>
      </c>
      <c r="E85" s="29">
        <v>1</v>
      </c>
      <c r="F85" s="29">
        <v>2</v>
      </c>
    </row>
    <row r="86" spans="2:6" x14ac:dyDescent="0.25">
      <c r="B86" s="16">
        <v>24</v>
      </c>
      <c r="C86" s="40" t="s">
        <v>197</v>
      </c>
      <c r="D86" s="20">
        <v>13.34</v>
      </c>
      <c r="E86" s="29">
        <v>1</v>
      </c>
      <c r="F86" s="29">
        <v>2</v>
      </c>
    </row>
    <row r="87" spans="2:6" x14ac:dyDescent="0.25">
      <c r="B87" s="16">
        <v>25</v>
      </c>
      <c r="C87" s="40" t="s">
        <v>199</v>
      </c>
      <c r="D87" s="20">
        <v>13.34</v>
      </c>
      <c r="E87" s="29">
        <v>1</v>
      </c>
      <c r="F87" s="29">
        <v>2</v>
      </c>
    </row>
    <row r="88" spans="2:6" x14ac:dyDescent="0.25">
      <c r="B88" s="16">
        <v>26</v>
      </c>
      <c r="C88" s="40" t="s">
        <v>201</v>
      </c>
      <c r="D88" s="20">
        <v>13.34</v>
      </c>
      <c r="E88" s="29">
        <v>1</v>
      </c>
      <c r="F88" s="29">
        <v>2</v>
      </c>
    </row>
    <row r="89" spans="2:6" x14ac:dyDescent="0.25">
      <c r="B89" s="16">
        <v>27</v>
      </c>
      <c r="C89" s="40" t="s">
        <v>203</v>
      </c>
      <c r="D89" s="20">
        <v>13.34</v>
      </c>
      <c r="E89" s="29">
        <v>1</v>
      </c>
      <c r="F89" s="29">
        <v>2</v>
      </c>
    </row>
    <row r="90" spans="2:6" x14ac:dyDescent="0.25">
      <c r="B90" s="16">
        <v>28</v>
      </c>
      <c r="C90" s="40" t="s">
        <v>205</v>
      </c>
      <c r="D90" s="20">
        <v>13.34</v>
      </c>
      <c r="E90" s="29">
        <v>1</v>
      </c>
      <c r="F90" s="29">
        <v>2</v>
      </c>
    </row>
    <row r="91" spans="2:6" x14ac:dyDescent="0.25">
      <c r="B91" s="16">
        <v>29</v>
      </c>
      <c r="C91" s="40" t="s">
        <v>207</v>
      </c>
      <c r="D91" s="20">
        <v>13.34</v>
      </c>
      <c r="E91" s="29">
        <v>1</v>
      </c>
      <c r="F91" s="29">
        <v>2</v>
      </c>
    </row>
    <row r="92" spans="2:6" x14ac:dyDescent="0.25">
      <c r="B92" s="16">
        <v>30</v>
      </c>
      <c r="C92" s="40" t="s">
        <v>209</v>
      </c>
      <c r="D92" s="20">
        <v>13.34</v>
      </c>
      <c r="E92" s="29">
        <v>1</v>
      </c>
      <c r="F92" s="29">
        <v>2</v>
      </c>
    </row>
    <row r="93" spans="2:6" x14ac:dyDescent="0.25">
      <c r="B93" s="16">
        <v>31</v>
      </c>
      <c r="C93" s="40" t="s">
        <v>211</v>
      </c>
      <c r="D93" s="20">
        <v>13.34</v>
      </c>
      <c r="E93" s="29">
        <v>1</v>
      </c>
      <c r="F93" s="29">
        <v>5</v>
      </c>
    </row>
    <row r="94" spans="2:6" x14ac:dyDescent="0.25">
      <c r="B94" s="16">
        <v>32</v>
      </c>
      <c r="C94" s="61" t="s">
        <v>213</v>
      </c>
      <c r="D94" s="62">
        <v>10.69</v>
      </c>
      <c r="E94" s="29">
        <v>1</v>
      </c>
      <c r="F94" s="29">
        <v>5</v>
      </c>
    </row>
    <row r="95" spans="2:6" x14ac:dyDescent="0.25">
      <c r="B95" s="16">
        <v>33</v>
      </c>
      <c r="C95" s="61" t="s">
        <v>215</v>
      </c>
      <c r="D95" s="62">
        <v>10.69</v>
      </c>
      <c r="E95" s="29">
        <v>1</v>
      </c>
      <c r="F95" s="29">
        <v>5</v>
      </c>
    </row>
    <row r="96" spans="2:6" x14ac:dyDescent="0.25">
      <c r="B96" s="16">
        <v>34</v>
      </c>
      <c r="C96" s="61" t="s">
        <v>217</v>
      </c>
      <c r="D96" s="62">
        <v>10.69</v>
      </c>
      <c r="E96" s="29">
        <v>1</v>
      </c>
      <c r="F96" s="29">
        <v>5</v>
      </c>
    </row>
    <row r="97" spans="2:6" x14ac:dyDescent="0.25">
      <c r="B97" s="16">
        <v>35</v>
      </c>
      <c r="C97" s="61" t="s">
        <v>219</v>
      </c>
      <c r="D97" s="62">
        <v>10.69</v>
      </c>
      <c r="E97" s="29">
        <v>1</v>
      </c>
      <c r="F97" s="29">
        <v>5</v>
      </c>
    </row>
    <row r="98" spans="2:6" x14ac:dyDescent="0.25">
      <c r="B98" s="16">
        <v>36</v>
      </c>
      <c r="C98" s="61" t="s">
        <v>221</v>
      </c>
      <c r="D98" s="62">
        <v>10.72</v>
      </c>
      <c r="E98" s="29">
        <v>1</v>
      </c>
      <c r="F98" s="6">
        <v>1</v>
      </c>
    </row>
    <row r="99" spans="2:6" x14ac:dyDescent="0.25">
      <c r="B99" s="16">
        <v>37</v>
      </c>
      <c r="C99" s="61" t="s">
        <v>223</v>
      </c>
      <c r="D99" s="62">
        <v>10.72</v>
      </c>
      <c r="E99" s="29">
        <v>1</v>
      </c>
      <c r="F99" s="6">
        <v>1</v>
      </c>
    </row>
    <row r="100" spans="2:6" x14ac:dyDescent="0.25">
      <c r="B100" s="16">
        <v>38</v>
      </c>
      <c r="C100" s="45" t="s">
        <v>225</v>
      </c>
      <c r="D100" s="20">
        <v>10.72</v>
      </c>
      <c r="E100" s="29">
        <v>1</v>
      </c>
      <c r="F100" s="29">
        <v>1</v>
      </c>
    </row>
    <row r="101" spans="2:6" x14ac:dyDescent="0.25">
      <c r="B101" s="16">
        <v>39</v>
      </c>
      <c r="C101" s="45" t="s">
        <v>227</v>
      </c>
      <c r="D101" s="20">
        <v>10.7</v>
      </c>
      <c r="E101" s="29">
        <v>1</v>
      </c>
      <c r="F101" s="29">
        <v>10</v>
      </c>
    </row>
    <row r="102" spans="2:6" x14ac:dyDescent="0.25">
      <c r="B102" s="16">
        <v>40</v>
      </c>
      <c r="C102" s="45" t="s">
        <v>229</v>
      </c>
      <c r="D102" s="20">
        <v>10.7</v>
      </c>
      <c r="E102" s="29">
        <v>1</v>
      </c>
      <c r="F102" s="29">
        <v>10</v>
      </c>
    </row>
    <row r="103" spans="2:6" x14ac:dyDescent="0.25">
      <c r="B103" s="16">
        <v>41</v>
      </c>
      <c r="C103" s="65" t="s">
        <v>231</v>
      </c>
      <c r="D103" s="66">
        <v>0</v>
      </c>
      <c r="E103" s="29">
        <v>2</v>
      </c>
      <c r="F103" s="29">
        <v>4</v>
      </c>
    </row>
    <row r="104" spans="2:6" ht="15.75" x14ac:dyDescent="0.25">
      <c r="B104" s="16">
        <v>42</v>
      </c>
      <c r="C104" s="67" t="s">
        <v>235</v>
      </c>
      <c r="D104" s="66">
        <v>0</v>
      </c>
      <c r="E104" s="29">
        <v>2</v>
      </c>
      <c r="F104" s="29">
        <v>4</v>
      </c>
    </row>
    <row r="105" spans="2:6" ht="15.75" x14ac:dyDescent="0.25">
      <c r="B105" s="16">
        <v>43</v>
      </c>
      <c r="C105" s="69" t="s">
        <v>237</v>
      </c>
      <c r="D105" s="66">
        <f>5181.3/27*20</f>
        <v>3838</v>
      </c>
      <c r="E105" s="29">
        <v>20</v>
      </c>
      <c r="F105" s="29">
        <v>5</v>
      </c>
    </row>
    <row r="106" spans="2:6" x14ac:dyDescent="0.25">
      <c r="B106" s="16">
        <v>44</v>
      </c>
      <c r="C106" s="30" t="s">
        <v>239</v>
      </c>
      <c r="D106" s="66">
        <v>0</v>
      </c>
      <c r="E106" s="29">
        <v>1</v>
      </c>
      <c r="F106" s="29">
        <v>35</v>
      </c>
    </row>
    <row r="107" spans="2:6" x14ac:dyDescent="0.25">
      <c r="B107" s="16">
        <v>45</v>
      </c>
      <c r="C107" s="30" t="s">
        <v>241</v>
      </c>
      <c r="D107" s="66">
        <v>0</v>
      </c>
      <c r="E107" s="29">
        <v>1</v>
      </c>
      <c r="F107" s="29">
        <v>35</v>
      </c>
    </row>
    <row r="108" spans="2:6" x14ac:dyDescent="0.25">
      <c r="B108" s="16">
        <v>46</v>
      </c>
      <c r="C108" s="30" t="s">
        <v>243</v>
      </c>
      <c r="D108" s="66">
        <v>0</v>
      </c>
      <c r="E108" s="29">
        <v>1</v>
      </c>
      <c r="F108" s="29">
        <v>35</v>
      </c>
    </row>
    <row r="109" spans="2:6" x14ac:dyDescent="0.25">
      <c r="B109" s="16">
        <v>47</v>
      </c>
      <c r="C109" s="30" t="s">
        <v>245</v>
      </c>
      <c r="D109" s="66">
        <v>0</v>
      </c>
      <c r="E109" s="29">
        <v>1</v>
      </c>
      <c r="F109" s="29">
        <v>35</v>
      </c>
    </row>
    <row r="110" spans="2:6" x14ac:dyDescent="0.25">
      <c r="B110" s="16">
        <v>48</v>
      </c>
      <c r="C110" s="30" t="s">
        <v>247</v>
      </c>
      <c r="D110" s="66">
        <v>980.75</v>
      </c>
      <c r="E110" s="29">
        <v>1</v>
      </c>
      <c r="F110" s="29">
        <v>35</v>
      </c>
    </row>
    <row r="111" spans="2:6" x14ac:dyDescent="0.25">
      <c r="B111" s="16">
        <v>49</v>
      </c>
      <c r="C111" s="30" t="s">
        <v>249</v>
      </c>
      <c r="D111" s="66">
        <v>0</v>
      </c>
      <c r="E111" s="29">
        <v>1</v>
      </c>
      <c r="F111" s="29">
        <v>35</v>
      </c>
    </row>
    <row r="112" spans="2:6" x14ac:dyDescent="0.25">
      <c r="B112" s="16">
        <v>50</v>
      </c>
      <c r="C112" s="30" t="s">
        <v>251</v>
      </c>
      <c r="D112" s="66">
        <v>0</v>
      </c>
      <c r="E112" s="29">
        <v>1</v>
      </c>
      <c r="F112" s="29">
        <v>35</v>
      </c>
    </row>
    <row r="113" spans="2:8" x14ac:dyDescent="0.25">
      <c r="B113" s="16">
        <v>51</v>
      </c>
      <c r="C113" s="30" t="s">
        <v>253</v>
      </c>
      <c r="D113" s="66">
        <v>0</v>
      </c>
      <c r="E113" s="29">
        <v>1</v>
      </c>
      <c r="F113" s="29">
        <v>35</v>
      </c>
    </row>
    <row r="114" spans="2:8" x14ac:dyDescent="0.25">
      <c r="B114" s="16">
        <v>52</v>
      </c>
      <c r="C114" s="30" t="s">
        <v>255</v>
      </c>
      <c r="D114" s="66">
        <v>0</v>
      </c>
      <c r="E114" s="29">
        <v>1</v>
      </c>
      <c r="F114" s="29">
        <v>35</v>
      </c>
      <c r="H114" s="4" t="s">
        <v>294</v>
      </c>
    </row>
    <row r="115" spans="2:8" x14ac:dyDescent="0.25">
      <c r="B115" s="16">
        <v>53</v>
      </c>
      <c r="C115" s="30" t="s">
        <v>257</v>
      </c>
      <c r="D115" s="66">
        <v>0</v>
      </c>
      <c r="E115" s="29">
        <v>1</v>
      </c>
      <c r="F115" s="29">
        <v>35</v>
      </c>
    </row>
    <row r="116" spans="2:8" x14ac:dyDescent="0.25">
      <c r="B116" s="16">
        <v>54</v>
      </c>
      <c r="C116" s="30" t="s">
        <v>259</v>
      </c>
      <c r="D116" s="66">
        <v>0</v>
      </c>
      <c r="E116" s="29">
        <v>1</v>
      </c>
      <c r="F116" s="29">
        <v>35</v>
      </c>
    </row>
    <row r="117" spans="2:8" x14ac:dyDescent="0.25">
      <c r="B117" s="16">
        <v>55</v>
      </c>
      <c r="C117" s="30" t="s">
        <v>261</v>
      </c>
      <c r="D117" s="66">
        <v>0</v>
      </c>
      <c r="E117" s="29">
        <v>1</v>
      </c>
      <c r="F117" s="29">
        <v>35</v>
      </c>
    </row>
    <row r="118" spans="2:8" x14ac:dyDescent="0.25">
      <c r="B118" s="16">
        <v>56</v>
      </c>
      <c r="C118" s="30" t="s">
        <v>263</v>
      </c>
      <c r="D118" s="66">
        <v>0</v>
      </c>
      <c r="E118" s="29">
        <v>1</v>
      </c>
      <c r="F118" s="29">
        <v>35</v>
      </c>
    </row>
    <row r="119" spans="2:8" x14ac:dyDescent="0.25">
      <c r="B119" s="16">
        <v>57</v>
      </c>
      <c r="C119" s="30" t="s">
        <v>265</v>
      </c>
      <c r="D119" s="66">
        <v>0</v>
      </c>
      <c r="E119" s="29">
        <v>1</v>
      </c>
      <c r="F119" s="29">
        <v>35</v>
      </c>
    </row>
    <row r="120" spans="2:8" x14ac:dyDescent="0.25">
      <c r="B120" s="16">
        <v>58</v>
      </c>
      <c r="C120" s="30" t="s">
        <v>267</v>
      </c>
      <c r="D120" s="66">
        <v>0</v>
      </c>
      <c r="E120" s="29">
        <v>1</v>
      </c>
      <c r="F120" s="29">
        <v>35</v>
      </c>
    </row>
    <row r="121" spans="2:8" x14ac:dyDescent="0.25">
      <c r="B121" s="16">
        <v>59</v>
      </c>
      <c r="C121" s="30" t="s">
        <v>269</v>
      </c>
      <c r="D121" s="66">
        <v>0</v>
      </c>
      <c r="E121" s="29">
        <v>1</v>
      </c>
      <c r="F121" s="29">
        <v>35</v>
      </c>
    </row>
    <row r="122" spans="2:8" x14ac:dyDescent="0.25">
      <c r="B122" s="16">
        <v>60</v>
      </c>
      <c r="C122" s="30" t="s">
        <v>270</v>
      </c>
      <c r="D122" s="66">
        <v>0</v>
      </c>
      <c r="E122" s="29">
        <v>1</v>
      </c>
      <c r="F122" s="29">
        <v>35</v>
      </c>
    </row>
    <row r="123" spans="2:8" x14ac:dyDescent="0.25">
      <c r="B123" s="16">
        <v>61</v>
      </c>
      <c r="C123" s="30" t="s">
        <v>272</v>
      </c>
      <c r="D123" s="66">
        <v>0</v>
      </c>
      <c r="E123" s="29">
        <v>1</v>
      </c>
      <c r="F123" s="29">
        <v>35</v>
      </c>
    </row>
    <row r="124" spans="2:8" x14ac:dyDescent="0.25">
      <c r="B124" s="16">
        <v>62</v>
      </c>
      <c r="C124" s="30" t="s">
        <v>274</v>
      </c>
      <c r="D124" s="66">
        <v>0</v>
      </c>
      <c r="E124" s="29">
        <v>1</v>
      </c>
      <c r="F124" s="29">
        <v>35</v>
      </c>
    </row>
    <row r="125" spans="2:8" x14ac:dyDescent="0.25">
      <c r="B125" s="16">
        <v>63</v>
      </c>
      <c r="C125" s="30" t="s">
        <v>276</v>
      </c>
      <c r="D125" s="66">
        <v>0</v>
      </c>
      <c r="E125" s="29">
        <v>1</v>
      </c>
      <c r="F125" s="29">
        <v>35</v>
      </c>
    </row>
    <row r="126" spans="2:8" x14ac:dyDescent="0.25">
      <c r="B126" s="16">
        <v>64</v>
      </c>
      <c r="C126" s="30" t="s">
        <v>278</v>
      </c>
      <c r="D126" s="66">
        <v>0</v>
      </c>
      <c r="E126" s="29">
        <v>1</v>
      </c>
      <c r="F126" s="29">
        <v>35</v>
      </c>
    </row>
    <row r="127" spans="2:8" x14ac:dyDescent="0.25">
      <c r="B127" s="16">
        <v>65</v>
      </c>
      <c r="C127" s="30" t="s">
        <v>280</v>
      </c>
      <c r="D127" s="66">
        <v>0</v>
      </c>
      <c r="E127" s="29">
        <v>1</v>
      </c>
      <c r="F127" s="29">
        <v>25</v>
      </c>
    </row>
    <row r="128" spans="2:8" x14ac:dyDescent="0.25">
      <c r="B128" s="16">
        <v>66</v>
      </c>
      <c r="C128" s="30" t="s">
        <v>282</v>
      </c>
      <c r="D128" s="66">
        <v>0</v>
      </c>
      <c r="E128" s="29">
        <v>1</v>
      </c>
      <c r="F128" s="29">
        <v>35</v>
      </c>
    </row>
    <row r="129" spans="2:8" x14ac:dyDescent="0.25">
      <c r="B129" s="16">
        <v>67</v>
      </c>
      <c r="C129" s="30" t="s">
        <v>284</v>
      </c>
      <c r="D129" s="66">
        <v>0</v>
      </c>
      <c r="E129" s="29">
        <v>1</v>
      </c>
      <c r="F129" s="29">
        <v>25</v>
      </c>
    </row>
    <row r="130" spans="2:8" x14ac:dyDescent="0.25">
      <c r="B130" s="16">
        <v>68</v>
      </c>
      <c r="C130" s="30" t="s">
        <v>286</v>
      </c>
      <c r="D130" s="66">
        <v>0</v>
      </c>
      <c r="E130" s="29">
        <v>1</v>
      </c>
      <c r="F130" s="29">
        <v>35</v>
      </c>
    </row>
    <row r="131" spans="2:8" x14ac:dyDescent="0.25">
      <c r="B131" s="16">
        <v>69</v>
      </c>
      <c r="C131" s="30" t="s">
        <v>288</v>
      </c>
      <c r="D131" s="66">
        <v>0</v>
      </c>
      <c r="E131" s="29">
        <v>1</v>
      </c>
      <c r="F131" s="29">
        <v>25</v>
      </c>
    </row>
    <row r="132" spans="2:8" x14ac:dyDescent="0.25">
      <c r="B132" s="16">
        <v>70</v>
      </c>
      <c r="C132" s="30" t="s">
        <v>290</v>
      </c>
      <c r="D132" s="66">
        <v>0</v>
      </c>
      <c r="E132" s="29">
        <v>1</v>
      </c>
      <c r="F132" s="29">
        <v>25</v>
      </c>
    </row>
    <row r="133" spans="2:8" x14ac:dyDescent="0.25">
      <c r="B133" s="16">
        <v>71</v>
      </c>
      <c r="C133" s="30" t="s">
        <v>292</v>
      </c>
      <c r="D133" s="66">
        <v>0</v>
      </c>
      <c r="E133" s="29">
        <v>1</v>
      </c>
      <c r="F133" s="29">
        <v>25</v>
      </c>
    </row>
    <row r="134" spans="2:8" x14ac:dyDescent="0.25">
      <c r="B134" s="2"/>
      <c r="C134" s="70"/>
      <c r="D134" s="50"/>
      <c r="E134" s="51">
        <f>SUM(E63:E133)</f>
        <v>120</v>
      </c>
      <c r="F134" s="51">
        <f>SUM(F63:F133)</f>
        <v>1464</v>
      </c>
      <c r="H134" s="83"/>
    </row>
  </sheetData>
  <mergeCells count="2">
    <mergeCell ref="B2:F2"/>
    <mergeCell ref="B61:F61"/>
  </mergeCells>
  <pageMargins left="0" right="0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40"/>
  <sheetViews>
    <sheetView topLeftCell="A73" workbookViewId="0">
      <selection activeCell="M120" sqref="M120"/>
    </sheetView>
  </sheetViews>
  <sheetFormatPr defaultRowHeight="15" x14ac:dyDescent="0.25"/>
  <cols>
    <col min="1" max="1" width="4.28515625" style="1" customWidth="1"/>
    <col min="2" max="2" width="7.28515625" style="17" customWidth="1"/>
    <col min="3" max="3" width="16.5703125" style="3" customWidth="1"/>
    <col min="4" max="4" width="10.42578125" style="14" customWidth="1"/>
    <col min="5" max="5" width="50.140625" style="8" customWidth="1"/>
    <col min="6" max="6" width="15.140625" style="12" customWidth="1"/>
    <col min="7" max="7" width="9.140625" style="1"/>
    <col min="8" max="8" width="13.7109375" style="2" customWidth="1"/>
    <col min="9" max="9" width="20.85546875" style="2" customWidth="1"/>
    <col min="10" max="10" width="20.5703125" style="2" customWidth="1"/>
    <col min="11" max="11" width="23.85546875" style="2" customWidth="1"/>
    <col min="12" max="16384" width="9.140625" style="4"/>
  </cols>
  <sheetData>
    <row r="2" spans="1:11" ht="20.25" x14ac:dyDescent="0.3">
      <c r="B2" s="24" t="s">
        <v>8</v>
      </c>
      <c r="C2" s="25"/>
      <c r="D2" s="25"/>
      <c r="E2" s="25"/>
      <c r="F2" s="25"/>
      <c r="G2" s="25"/>
      <c r="H2" s="25"/>
      <c r="I2" s="25"/>
      <c r="J2" s="25"/>
      <c r="K2" s="25"/>
    </row>
    <row r="3" spans="1:11" s="81" customFormat="1" ht="29.25" customHeight="1" x14ac:dyDescent="0.25">
      <c r="A3" s="75"/>
      <c r="B3" s="76" t="s">
        <v>0</v>
      </c>
      <c r="C3" s="77" t="s">
        <v>1</v>
      </c>
      <c r="D3" s="78" t="s">
        <v>2</v>
      </c>
      <c r="E3" s="77" t="s">
        <v>3</v>
      </c>
      <c r="F3" s="79" t="s">
        <v>4</v>
      </c>
      <c r="G3" s="77" t="s">
        <v>293</v>
      </c>
      <c r="H3" s="77" t="s">
        <v>185</v>
      </c>
      <c r="I3" s="80" t="s">
        <v>5</v>
      </c>
      <c r="J3" s="80" t="s">
        <v>6</v>
      </c>
      <c r="K3" s="80" t="s">
        <v>7</v>
      </c>
    </row>
    <row r="4" spans="1:11" ht="15" customHeight="1" x14ac:dyDescent="0.25">
      <c r="B4" s="16">
        <v>1</v>
      </c>
      <c r="C4" s="15" t="s">
        <v>17</v>
      </c>
      <c r="D4" s="13">
        <v>10</v>
      </c>
      <c r="E4" s="7" t="s">
        <v>12</v>
      </c>
      <c r="F4" s="10">
        <v>32.68</v>
      </c>
      <c r="G4" s="6">
        <v>3</v>
      </c>
      <c r="H4" s="6">
        <v>10</v>
      </c>
      <c r="I4" s="6" t="s">
        <v>9</v>
      </c>
      <c r="J4" s="6" t="s">
        <v>10</v>
      </c>
      <c r="K4" s="6" t="s">
        <v>11</v>
      </c>
    </row>
    <row r="5" spans="1:11" ht="15" customHeight="1" x14ac:dyDescent="0.25">
      <c r="B5" s="16">
        <v>2</v>
      </c>
      <c r="C5" s="15" t="s">
        <v>18</v>
      </c>
      <c r="D5" s="13">
        <v>10</v>
      </c>
      <c r="E5" s="7" t="s">
        <v>13</v>
      </c>
      <c r="F5" s="10">
        <v>21.76</v>
      </c>
      <c r="G5" s="6">
        <v>2</v>
      </c>
      <c r="H5" s="6">
        <v>50</v>
      </c>
      <c r="I5" s="6" t="s">
        <v>9</v>
      </c>
      <c r="J5" s="6" t="s">
        <v>10</v>
      </c>
      <c r="K5" s="6" t="s">
        <v>11</v>
      </c>
    </row>
    <row r="6" spans="1:11" x14ac:dyDescent="0.25">
      <c r="B6" s="16">
        <v>3</v>
      </c>
      <c r="C6" s="18" t="s">
        <v>19</v>
      </c>
      <c r="D6" s="13">
        <v>10</v>
      </c>
      <c r="E6" s="19" t="s">
        <v>14</v>
      </c>
      <c r="F6" s="20">
        <v>108.79</v>
      </c>
      <c r="G6" s="21">
        <v>10</v>
      </c>
      <c r="H6" s="6">
        <v>150</v>
      </c>
      <c r="I6" s="6" t="s">
        <v>9</v>
      </c>
      <c r="J6" s="6" t="s">
        <v>10</v>
      </c>
      <c r="K6" s="6" t="s">
        <v>11</v>
      </c>
    </row>
    <row r="7" spans="1:11" x14ac:dyDescent="0.25">
      <c r="B7" s="16">
        <v>4</v>
      </c>
      <c r="C7" s="18" t="s">
        <v>20</v>
      </c>
      <c r="D7" s="13">
        <v>10</v>
      </c>
      <c r="E7" s="19" t="s">
        <v>15</v>
      </c>
      <c r="F7" s="20">
        <v>10.88</v>
      </c>
      <c r="G7" s="21">
        <v>1</v>
      </c>
      <c r="H7" s="6">
        <v>20</v>
      </c>
      <c r="I7" s="6" t="s">
        <v>9</v>
      </c>
      <c r="J7" s="6" t="s">
        <v>10</v>
      </c>
      <c r="K7" s="6" t="s">
        <v>11</v>
      </c>
    </row>
    <row r="8" spans="1:11" x14ac:dyDescent="0.25">
      <c r="B8" s="16">
        <v>5</v>
      </c>
      <c r="C8" s="18" t="s">
        <v>21</v>
      </c>
      <c r="D8" s="13">
        <v>10</v>
      </c>
      <c r="E8" s="19" t="s">
        <v>16</v>
      </c>
      <c r="F8" s="20">
        <v>10.88</v>
      </c>
      <c r="G8" s="21">
        <v>1</v>
      </c>
      <c r="H8" s="6">
        <v>20</v>
      </c>
      <c r="I8" s="6" t="s">
        <v>9</v>
      </c>
      <c r="J8" s="6" t="s">
        <v>10</v>
      </c>
      <c r="K8" s="6" t="s">
        <v>11</v>
      </c>
    </row>
    <row r="9" spans="1:11" x14ac:dyDescent="0.25">
      <c r="B9" s="54"/>
      <c r="C9" s="55"/>
      <c r="D9" s="56"/>
      <c r="E9" s="57"/>
      <c r="F9" s="58"/>
      <c r="G9" s="23">
        <f>SUM(G4:G8)</f>
        <v>17</v>
      </c>
      <c r="H9" s="22">
        <f>SUM(H4:H8)</f>
        <v>250</v>
      </c>
      <c r="I9" s="59"/>
      <c r="J9" s="59"/>
      <c r="K9" s="59"/>
    </row>
    <row r="10" spans="1:11" ht="20.25" x14ac:dyDescent="0.3">
      <c r="B10" s="24" t="s">
        <v>184</v>
      </c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28.5" x14ac:dyDescent="0.25">
      <c r="B11" s="35" t="s">
        <v>0</v>
      </c>
      <c r="C11" s="5" t="s">
        <v>1</v>
      </c>
      <c r="D11" s="5" t="s">
        <v>2</v>
      </c>
      <c r="E11" s="36" t="s">
        <v>3</v>
      </c>
      <c r="F11" s="11" t="s">
        <v>4</v>
      </c>
      <c r="G11" s="77" t="s">
        <v>293</v>
      </c>
      <c r="H11" s="77" t="s">
        <v>185</v>
      </c>
      <c r="I11" s="9" t="s">
        <v>5</v>
      </c>
      <c r="J11" s="9" t="s">
        <v>6</v>
      </c>
      <c r="K11" s="37" t="s">
        <v>7</v>
      </c>
    </row>
    <row r="12" spans="1:11" ht="30" x14ac:dyDescent="0.25">
      <c r="B12" s="38">
        <v>1</v>
      </c>
      <c r="C12" s="39" t="s">
        <v>65</v>
      </c>
      <c r="D12" s="29" t="s">
        <v>23</v>
      </c>
      <c r="E12" s="40" t="s">
        <v>66</v>
      </c>
      <c r="F12" s="20">
        <v>0</v>
      </c>
      <c r="G12" s="29">
        <v>1</v>
      </c>
      <c r="H12" s="29">
        <v>15</v>
      </c>
      <c r="I12" s="29" t="s">
        <v>67</v>
      </c>
      <c r="J12" s="29" t="s">
        <v>68</v>
      </c>
      <c r="K12" s="29" t="s">
        <v>11</v>
      </c>
    </row>
    <row r="13" spans="1:11" x14ac:dyDescent="0.25">
      <c r="B13" s="38">
        <v>2</v>
      </c>
      <c r="C13" s="39" t="s">
        <v>69</v>
      </c>
      <c r="D13" s="29" t="s">
        <v>23</v>
      </c>
      <c r="E13" s="41" t="s">
        <v>70</v>
      </c>
      <c r="F13" s="20">
        <v>0</v>
      </c>
      <c r="G13" s="29">
        <v>1</v>
      </c>
      <c r="H13" s="29">
        <v>15</v>
      </c>
      <c r="I13" s="29" t="s">
        <v>67</v>
      </c>
      <c r="J13" s="29" t="s">
        <v>68</v>
      </c>
      <c r="K13" s="29" t="s">
        <v>11</v>
      </c>
    </row>
    <row r="14" spans="1:11" x14ac:dyDescent="0.25">
      <c r="B14" s="38">
        <v>3</v>
      </c>
      <c r="C14" s="39" t="s">
        <v>71</v>
      </c>
      <c r="D14" s="29" t="s">
        <v>23</v>
      </c>
      <c r="E14" s="41" t="s">
        <v>72</v>
      </c>
      <c r="F14" s="20">
        <v>0</v>
      </c>
      <c r="G14" s="29">
        <v>1</v>
      </c>
      <c r="H14" s="29">
        <v>15</v>
      </c>
      <c r="I14" s="29" t="s">
        <v>67</v>
      </c>
      <c r="J14" s="29" t="s">
        <v>68</v>
      </c>
      <c r="K14" s="29" t="s">
        <v>11</v>
      </c>
    </row>
    <row r="15" spans="1:11" x14ac:dyDescent="0.25">
      <c r="B15" s="38">
        <v>4</v>
      </c>
      <c r="C15" s="39" t="s">
        <v>73</v>
      </c>
      <c r="D15" s="29" t="s">
        <v>23</v>
      </c>
      <c r="E15" s="41" t="s">
        <v>74</v>
      </c>
      <c r="F15" s="20">
        <v>0</v>
      </c>
      <c r="G15" s="29">
        <v>1</v>
      </c>
      <c r="H15" s="29">
        <v>10</v>
      </c>
      <c r="I15" s="29" t="s">
        <v>75</v>
      </c>
      <c r="J15" s="29" t="s">
        <v>76</v>
      </c>
      <c r="K15" s="29" t="s">
        <v>11</v>
      </c>
    </row>
    <row r="16" spans="1:11" x14ac:dyDescent="0.25">
      <c r="B16" s="38">
        <v>5</v>
      </c>
      <c r="C16" s="39" t="s">
        <v>77</v>
      </c>
      <c r="D16" s="29" t="s">
        <v>23</v>
      </c>
      <c r="E16" s="41" t="s">
        <v>78</v>
      </c>
      <c r="F16" s="20">
        <v>0</v>
      </c>
      <c r="G16" s="29">
        <v>1</v>
      </c>
      <c r="H16" s="29">
        <v>10</v>
      </c>
      <c r="I16" s="29" t="s">
        <v>75</v>
      </c>
      <c r="J16" s="29" t="s">
        <v>76</v>
      </c>
      <c r="K16" s="29" t="s">
        <v>11</v>
      </c>
    </row>
    <row r="17" spans="2:11" x14ac:dyDescent="0.25">
      <c r="B17" s="38">
        <v>6</v>
      </c>
      <c r="C17" s="39" t="s">
        <v>79</v>
      </c>
      <c r="D17" s="29" t="s">
        <v>23</v>
      </c>
      <c r="E17" s="41" t="s">
        <v>80</v>
      </c>
      <c r="F17" s="20">
        <v>0</v>
      </c>
      <c r="G17" s="29">
        <v>1</v>
      </c>
      <c r="H17" s="29">
        <v>10</v>
      </c>
      <c r="I17" s="29" t="s">
        <v>75</v>
      </c>
      <c r="J17" s="29" t="s">
        <v>76</v>
      </c>
      <c r="K17" s="29" t="s">
        <v>11</v>
      </c>
    </row>
    <row r="18" spans="2:11" x14ac:dyDescent="0.25">
      <c r="B18" s="38">
        <v>7</v>
      </c>
      <c r="C18" s="39" t="s">
        <v>81</v>
      </c>
      <c r="D18" s="29" t="s">
        <v>23</v>
      </c>
      <c r="E18" s="42" t="s">
        <v>82</v>
      </c>
      <c r="F18" s="20">
        <v>0</v>
      </c>
      <c r="G18" s="29">
        <v>1</v>
      </c>
      <c r="H18" s="29">
        <v>10</v>
      </c>
      <c r="I18" s="29" t="s">
        <v>75</v>
      </c>
      <c r="J18" s="29" t="s">
        <v>76</v>
      </c>
      <c r="K18" s="29" t="s">
        <v>11</v>
      </c>
    </row>
    <row r="19" spans="2:11" x14ac:dyDescent="0.25">
      <c r="B19" s="38">
        <v>8</v>
      </c>
      <c r="C19" s="39" t="s">
        <v>83</v>
      </c>
      <c r="D19" s="29" t="s">
        <v>23</v>
      </c>
      <c r="E19" s="42" t="s">
        <v>84</v>
      </c>
      <c r="F19" s="20">
        <v>0</v>
      </c>
      <c r="G19" s="29">
        <v>1</v>
      </c>
      <c r="H19" s="29">
        <v>10</v>
      </c>
      <c r="I19" s="29" t="s">
        <v>75</v>
      </c>
      <c r="J19" s="29" t="s">
        <v>76</v>
      </c>
      <c r="K19" s="29" t="s">
        <v>11</v>
      </c>
    </row>
    <row r="20" spans="2:11" x14ac:dyDescent="0.25">
      <c r="B20" s="38">
        <v>9</v>
      </c>
      <c r="C20" s="39" t="s">
        <v>85</v>
      </c>
      <c r="D20" s="29" t="s">
        <v>23</v>
      </c>
      <c r="E20" s="43" t="s">
        <v>86</v>
      </c>
      <c r="F20" s="20">
        <v>0</v>
      </c>
      <c r="G20" s="6">
        <v>1</v>
      </c>
      <c r="H20" s="6">
        <v>12</v>
      </c>
      <c r="I20" s="29" t="s">
        <v>75</v>
      </c>
      <c r="J20" s="29" t="s">
        <v>76</v>
      </c>
      <c r="K20" s="29" t="s">
        <v>11</v>
      </c>
    </row>
    <row r="21" spans="2:11" x14ac:dyDescent="0.25">
      <c r="B21" s="38">
        <v>10</v>
      </c>
      <c r="C21" s="39" t="s">
        <v>87</v>
      </c>
      <c r="D21" s="29" t="s">
        <v>23</v>
      </c>
      <c r="E21" s="44" t="s">
        <v>88</v>
      </c>
      <c r="F21" s="20">
        <v>0</v>
      </c>
      <c r="G21" s="6">
        <v>1</v>
      </c>
      <c r="H21" s="6">
        <v>5</v>
      </c>
      <c r="I21" s="29" t="s">
        <v>75</v>
      </c>
      <c r="J21" s="29" t="s">
        <v>76</v>
      </c>
      <c r="K21" s="29" t="s">
        <v>11</v>
      </c>
    </row>
    <row r="22" spans="2:11" x14ac:dyDescent="0.25">
      <c r="B22" s="38">
        <v>11</v>
      </c>
      <c r="C22" s="18" t="s">
        <v>89</v>
      </c>
      <c r="D22" s="29" t="s">
        <v>23</v>
      </c>
      <c r="E22" s="44" t="s">
        <v>90</v>
      </c>
      <c r="F22" s="20">
        <v>0</v>
      </c>
      <c r="G22" s="6">
        <v>1</v>
      </c>
      <c r="H22" s="6">
        <v>2</v>
      </c>
      <c r="I22" s="29" t="s">
        <v>75</v>
      </c>
      <c r="J22" s="29" t="s">
        <v>76</v>
      </c>
      <c r="K22" s="29" t="s">
        <v>11</v>
      </c>
    </row>
    <row r="23" spans="2:11" x14ac:dyDescent="0.25">
      <c r="B23" s="38">
        <v>12</v>
      </c>
      <c r="C23" s="18" t="s">
        <v>91</v>
      </c>
      <c r="D23" s="29" t="s">
        <v>23</v>
      </c>
      <c r="E23" s="44" t="s">
        <v>92</v>
      </c>
      <c r="F23" s="20">
        <v>0</v>
      </c>
      <c r="G23" s="6">
        <v>1</v>
      </c>
      <c r="H23" s="6">
        <v>2</v>
      </c>
      <c r="I23" s="29" t="s">
        <v>75</v>
      </c>
      <c r="J23" s="29" t="s">
        <v>76</v>
      </c>
      <c r="K23" s="29" t="s">
        <v>11</v>
      </c>
    </row>
    <row r="24" spans="2:11" x14ac:dyDescent="0.25">
      <c r="B24" s="38">
        <v>13</v>
      </c>
      <c r="C24" s="18" t="s">
        <v>93</v>
      </c>
      <c r="D24" s="29" t="s">
        <v>23</v>
      </c>
      <c r="E24" s="44" t="s">
        <v>94</v>
      </c>
      <c r="F24" s="20">
        <v>0</v>
      </c>
      <c r="G24" s="6">
        <v>1</v>
      </c>
      <c r="H24" s="6">
        <v>5</v>
      </c>
      <c r="I24" s="29" t="s">
        <v>75</v>
      </c>
      <c r="J24" s="29" t="s">
        <v>76</v>
      </c>
      <c r="K24" s="29" t="s">
        <v>11</v>
      </c>
    </row>
    <row r="25" spans="2:11" x14ac:dyDescent="0.25">
      <c r="B25" s="38">
        <v>14</v>
      </c>
      <c r="C25" s="18" t="s">
        <v>95</v>
      </c>
      <c r="D25" s="29" t="s">
        <v>23</v>
      </c>
      <c r="E25" s="44" t="s">
        <v>96</v>
      </c>
      <c r="F25" s="10">
        <v>0</v>
      </c>
      <c r="G25" s="6">
        <v>1</v>
      </c>
      <c r="H25" s="6">
        <v>55</v>
      </c>
      <c r="I25" s="29" t="s">
        <v>97</v>
      </c>
      <c r="J25" s="29" t="s">
        <v>98</v>
      </c>
      <c r="K25" s="29" t="s">
        <v>11</v>
      </c>
    </row>
    <row r="26" spans="2:11" x14ac:dyDescent="0.25">
      <c r="B26" s="38">
        <v>15</v>
      </c>
      <c r="C26" s="18" t="s">
        <v>99</v>
      </c>
      <c r="D26" s="29" t="s">
        <v>23</v>
      </c>
      <c r="E26" s="44" t="s">
        <v>100</v>
      </c>
      <c r="F26" s="10">
        <v>0</v>
      </c>
      <c r="G26" s="6">
        <v>1</v>
      </c>
      <c r="H26" s="6">
        <v>55</v>
      </c>
      <c r="I26" s="29" t="s">
        <v>97</v>
      </c>
      <c r="J26" s="29" t="s">
        <v>98</v>
      </c>
      <c r="K26" s="29" t="s">
        <v>11</v>
      </c>
    </row>
    <row r="27" spans="2:11" x14ac:dyDescent="0.25">
      <c r="B27" s="38">
        <v>16</v>
      </c>
      <c r="C27" s="18" t="s">
        <v>101</v>
      </c>
      <c r="D27" s="29" t="s">
        <v>23</v>
      </c>
      <c r="E27" s="44" t="s">
        <v>102</v>
      </c>
      <c r="F27" s="10">
        <v>0</v>
      </c>
      <c r="G27" s="6">
        <v>1</v>
      </c>
      <c r="H27" s="6">
        <v>55</v>
      </c>
      <c r="I27" s="29" t="s">
        <v>97</v>
      </c>
      <c r="J27" s="29" t="s">
        <v>98</v>
      </c>
      <c r="K27" s="29" t="s">
        <v>11</v>
      </c>
    </row>
    <row r="28" spans="2:11" x14ac:dyDescent="0.25">
      <c r="B28" s="38">
        <v>17</v>
      </c>
      <c r="C28" s="18" t="s">
        <v>103</v>
      </c>
      <c r="D28" s="29" t="s">
        <v>23</v>
      </c>
      <c r="E28" s="45" t="s">
        <v>104</v>
      </c>
      <c r="F28" s="10">
        <v>0</v>
      </c>
      <c r="G28" s="6">
        <v>1</v>
      </c>
      <c r="H28" s="6">
        <v>55</v>
      </c>
      <c r="I28" s="29" t="s">
        <v>97</v>
      </c>
      <c r="J28" s="29" t="s">
        <v>98</v>
      </c>
      <c r="K28" s="29" t="s">
        <v>11</v>
      </c>
    </row>
    <row r="29" spans="2:11" x14ac:dyDescent="0.25">
      <c r="B29" s="38">
        <v>18</v>
      </c>
      <c r="C29" s="18" t="s">
        <v>105</v>
      </c>
      <c r="D29" s="29" t="s">
        <v>23</v>
      </c>
      <c r="E29" s="45" t="s">
        <v>106</v>
      </c>
      <c r="F29" s="10">
        <v>0</v>
      </c>
      <c r="G29" s="6">
        <v>1</v>
      </c>
      <c r="H29" s="6">
        <v>55</v>
      </c>
      <c r="I29" s="29" t="s">
        <v>97</v>
      </c>
      <c r="J29" s="29" t="s">
        <v>98</v>
      </c>
      <c r="K29" s="29" t="s">
        <v>11</v>
      </c>
    </row>
    <row r="30" spans="2:11" x14ac:dyDescent="0.25">
      <c r="B30" s="38">
        <v>19</v>
      </c>
      <c r="C30" s="18" t="s">
        <v>107</v>
      </c>
      <c r="D30" s="29" t="s">
        <v>23</v>
      </c>
      <c r="E30" s="45" t="s">
        <v>108</v>
      </c>
      <c r="F30" s="10">
        <v>0</v>
      </c>
      <c r="G30" s="6">
        <v>1</v>
      </c>
      <c r="H30" s="6">
        <v>55</v>
      </c>
      <c r="I30" s="29" t="s">
        <v>97</v>
      </c>
      <c r="J30" s="29" t="s">
        <v>98</v>
      </c>
      <c r="K30" s="29" t="s">
        <v>11</v>
      </c>
    </row>
    <row r="31" spans="2:11" x14ac:dyDescent="0.25">
      <c r="B31" s="38">
        <v>20</v>
      </c>
      <c r="C31" s="18" t="s">
        <v>109</v>
      </c>
      <c r="D31" s="29" t="s">
        <v>23</v>
      </c>
      <c r="E31" s="45" t="s">
        <v>110</v>
      </c>
      <c r="F31" s="10">
        <v>0</v>
      </c>
      <c r="G31" s="6">
        <v>1</v>
      </c>
      <c r="H31" s="6">
        <v>55</v>
      </c>
      <c r="I31" s="29" t="s">
        <v>97</v>
      </c>
      <c r="J31" s="29" t="s">
        <v>98</v>
      </c>
      <c r="K31" s="29" t="s">
        <v>11</v>
      </c>
    </row>
    <row r="32" spans="2:11" x14ac:dyDescent="0.25">
      <c r="B32" s="38">
        <v>21</v>
      </c>
      <c r="C32" s="39" t="s">
        <v>111</v>
      </c>
      <c r="D32" s="6">
        <v>10</v>
      </c>
      <c r="E32" s="45" t="s">
        <v>112</v>
      </c>
      <c r="F32" s="20">
        <v>10.7</v>
      </c>
      <c r="G32" s="29">
        <v>1</v>
      </c>
      <c r="H32" s="6">
        <v>55</v>
      </c>
      <c r="I32" s="29" t="s">
        <v>9</v>
      </c>
      <c r="J32" s="29" t="s">
        <v>113</v>
      </c>
      <c r="K32" s="29" t="s">
        <v>11</v>
      </c>
    </row>
    <row r="33" spans="2:11" x14ac:dyDescent="0.25">
      <c r="B33" s="38">
        <v>22</v>
      </c>
      <c r="C33" s="39" t="s">
        <v>114</v>
      </c>
      <c r="D33" s="6">
        <v>10</v>
      </c>
      <c r="E33" s="45" t="s">
        <v>115</v>
      </c>
      <c r="F33" s="20">
        <v>10.72</v>
      </c>
      <c r="G33" s="29">
        <v>1</v>
      </c>
      <c r="H33" s="29">
        <v>10</v>
      </c>
      <c r="I33" s="29" t="s">
        <v>9</v>
      </c>
      <c r="J33" s="29" t="s">
        <v>113</v>
      </c>
      <c r="K33" s="29" t="s">
        <v>11</v>
      </c>
    </row>
    <row r="34" spans="2:11" x14ac:dyDescent="0.25">
      <c r="B34" s="38">
        <v>23</v>
      </c>
      <c r="C34" s="39" t="s">
        <v>116</v>
      </c>
      <c r="D34" s="6">
        <v>10</v>
      </c>
      <c r="E34" s="45" t="s">
        <v>117</v>
      </c>
      <c r="F34" s="20">
        <v>10.72</v>
      </c>
      <c r="G34" s="29">
        <v>1</v>
      </c>
      <c r="H34" s="29">
        <v>5</v>
      </c>
      <c r="I34" s="29" t="s">
        <v>9</v>
      </c>
      <c r="J34" s="29" t="s">
        <v>113</v>
      </c>
      <c r="K34" s="29" t="s">
        <v>11</v>
      </c>
    </row>
    <row r="35" spans="2:11" x14ac:dyDescent="0.25">
      <c r="B35" s="38">
        <v>24</v>
      </c>
      <c r="C35" s="39" t="s">
        <v>118</v>
      </c>
      <c r="D35" s="6">
        <v>10</v>
      </c>
      <c r="E35" s="45" t="s">
        <v>119</v>
      </c>
      <c r="F35" s="20">
        <v>10.72</v>
      </c>
      <c r="G35" s="29">
        <v>1</v>
      </c>
      <c r="H35" s="29">
        <v>5</v>
      </c>
      <c r="I35" s="29" t="s">
        <v>9</v>
      </c>
      <c r="J35" s="29" t="s">
        <v>113</v>
      </c>
      <c r="K35" s="29" t="s">
        <v>11</v>
      </c>
    </row>
    <row r="36" spans="2:11" x14ac:dyDescent="0.25">
      <c r="B36" s="38">
        <v>25</v>
      </c>
      <c r="C36" s="39" t="s">
        <v>120</v>
      </c>
      <c r="D36" s="6">
        <v>10</v>
      </c>
      <c r="E36" s="45" t="s">
        <v>121</v>
      </c>
      <c r="F36" s="20">
        <v>10.72</v>
      </c>
      <c r="G36" s="29">
        <v>1</v>
      </c>
      <c r="H36" s="29">
        <v>5</v>
      </c>
      <c r="I36" s="29" t="s">
        <v>9</v>
      </c>
      <c r="J36" s="29" t="s">
        <v>113</v>
      </c>
      <c r="K36" s="29" t="s">
        <v>11</v>
      </c>
    </row>
    <row r="37" spans="2:11" x14ac:dyDescent="0.25">
      <c r="B37" s="38">
        <v>26</v>
      </c>
      <c r="C37" s="39" t="s">
        <v>122</v>
      </c>
      <c r="D37" s="6">
        <v>10</v>
      </c>
      <c r="E37" s="40" t="s">
        <v>123</v>
      </c>
      <c r="F37" s="20">
        <v>10.72</v>
      </c>
      <c r="G37" s="29">
        <v>1</v>
      </c>
      <c r="H37" s="29">
        <v>5</v>
      </c>
      <c r="I37" s="29" t="s">
        <v>9</v>
      </c>
      <c r="J37" s="29" t="s">
        <v>113</v>
      </c>
      <c r="K37" s="29" t="s">
        <v>11</v>
      </c>
    </row>
    <row r="38" spans="2:11" x14ac:dyDescent="0.25">
      <c r="B38" s="38">
        <v>27</v>
      </c>
      <c r="C38" s="39" t="s">
        <v>124</v>
      </c>
      <c r="D38" s="6">
        <v>10</v>
      </c>
      <c r="E38" s="40" t="s">
        <v>125</v>
      </c>
      <c r="F38" s="20">
        <v>10.72</v>
      </c>
      <c r="G38" s="29">
        <v>1</v>
      </c>
      <c r="H38" s="29">
        <v>5</v>
      </c>
      <c r="I38" s="29" t="s">
        <v>9</v>
      </c>
      <c r="J38" s="29" t="s">
        <v>113</v>
      </c>
      <c r="K38" s="29" t="s">
        <v>11</v>
      </c>
    </row>
    <row r="39" spans="2:11" x14ac:dyDescent="0.25">
      <c r="B39" s="38">
        <v>28</v>
      </c>
      <c r="C39" s="39" t="s">
        <v>126</v>
      </c>
      <c r="D39" s="6">
        <v>10</v>
      </c>
      <c r="E39" s="40" t="s">
        <v>127</v>
      </c>
      <c r="F39" s="20">
        <v>10.72</v>
      </c>
      <c r="G39" s="29">
        <v>1</v>
      </c>
      <c r="H39" s="29">
        <v>5</v>
      </c>
      <c r="I39" s="29" t="s">
        <v>9</v>
      </c>
      <c r="J39" s="29" t="s">
        <v>113</v>
      </c>
      <c r="K39" s="29" t="s">
        <v>11</v>
      </c>
    </row>
    <row r="40" spans="2:11" x14ac:dyDescent="0.25">
      <c r="B40" s="38">
        <v>29</v>
      </c>
      <c r="C40" s="39" t="s">
        <v>128</v>
      </c>
      <c r="D40" s="6">
        <v>10</v>
      </c>
      <c r="E40" s="40" t="s">
        <v>129</v>
      </c>
      <c r="F40" s="20">
        <v>10.7</v>
      </c>
      <c r="G40" s="29">
        <v>1</v>
      </c>
      <c r="H40" s="29">
        <v>2</v>
      </c>
      <c r="I40" s="29" t="s">
        <v>9</v>
      </c>
      <c r="J40" s="29" t="s">
        <v>113</v>
      </c>
      <c r="K40" s="29" t="s">
        <v>11</v>
      </c>
    </row>
    <row r="41" spans="2:11" x14ac:dyDescent="0.25">
      <c r="B41" s="38">
        <v>30</v>
      </c>
      <c r="C41" s="39" t="s">
        <v>130</v>
      </c>
      <c r="D41" s="6">
        <v>10</v>
      </c>
      <c r="E41" s="40" t="s">
        <v>131</v>
      </c>
      <c r="F41" s="20">
        <v>10.7</v>
      </c>
      <c r="G41" s="29">
        <v>1</v>
      </c>
      <c r="H41" s="29">
        <v>5</v>
      </c>
      <c r="I41" s="29" t="s">
        <v>9</v>
      </c>
      <c r="J41" s="29" t="s">
        <v>113</v>
      </c>
      <c r="K41" s="29" t="s">
        <v>11</v>
      </c>
    </row>
    <row r="42" spans="2:11" x14ac:dyDescent="0.25">
      <c r="B42" s="38">
        <v>31</v>
      </c>
      <c r="C42" s="39" t="s">
        <v>132</v>
      </c>
      <c r="D42" s="6">
        <v>10</v>
      </c>
      <c r="E42" s="40" t="s">
        <v>133</v>
      </c>
      <c r="F42" s="20">
        <v>10.7</v>
      </c>
      <c r="G42" s="29">
        <v>1</v>
      </c>
      <c r="H42" s="29">
        <v>5</v>
      </c>
      <c r="I42" s="29" t="s">
        <v>9</v>
      </c>
      <c r="J42" s="29" t="s">
        <v>113</v>
      </c>
      <c r="K42" s="29" t="s">
        <v>11</v>
      </c>
    </row>
    <row r="43" spans="2:11" x14ac:dyDescent="0.25">
      <c r="B43" s="38">
        <v>32</v>
      </c>
      <c r="C43" s="39" t="s">
        <v>134</v>
      </c>
      <c r="D43" s="29">
        <v>10</v>
      </c>
      <c r="E43" s="40" t="s">
        <v>135</v>
      </c>
      <c r="F43" s="20">
        <v>23.66</v>
      </c>
      <c r="G43" s="29">
        <v>1</v>
      </c>
      <c r="H43" s="29">
        <v>60</v>
      </c>
      <c r="I43" s="29" t="s">
        <v>9</v>
      </c>
      <c r="J43" s="29" t="s">
        <v>136</v>
      </c>
      <c r="K43" s="29" t="s">
        <v>11</v>
      </c>
    </row>
    <row r="44" spans="2:11" x14ac:dyDescent="0.25">
      <c r="B44" s="38">
        <v>33</v>
      </c>
      <c r="C44" s="39" t="s">
        <v>137</v>
      </c>
      <c r="D44" s="29">
        <v>10</v>
      </c>
      <c r="E44" s="40" t="s">
        <v>138</v>
      </c>
      <c r="F44" s="20">
        <v>13.34</v>
      </c>
      <c r="G44" s="29">
        <v>1</v>
      </c>
      <c r="H44" s="29">
        <v>5</v>
      </c>
      <c r="I44" s="29" t="s">
        <v>9</v>
      </c>
      <c r="J44" s="29" t="s">
        <v>136</v>
      </c>
      <c r="K44" s="29" t="s">
        <v>11</v>
      </c>
    </row>
    <row r="45" spans="2:11" x14ac:dyDescent="0.25">
      <c r="B45" s="38">
        <v>34</v>
      </c>
      <c r="C45" s="39" t="s">
        <v>139</v>
      </c>
      <c r="D45" s="29">
        <v>10</v>
      </c>
      <c r="E45" s="40" t="s">
        <v>140</v>
      </c>
      <c r="F45" s="20">
        <v>13.34</v>
      </c>
      <c r="G45" s="29">
        <v>1</v>
      </c>
      <c r="H45" s="29">
        <v>5</v>
      </c>
      <c r="I45" s="29" t="s">
        <v>9</v>
      </c>
      <c r="J45" s="29" t="s">
        <v>136</v>
      </c>
      <c r="K45" s="29" t="s">
        <v>11</v>
      </c>
    </row>
    <row r="46" spans="2:11" x14ac:dyDescent="0.25">
      <c r="B46" s="38">
        <v>35</v>
      </c>
      <c r="C46" s="39" t="s">
        <v>141</v>
      </c>
      <c r="D46" s="29">
        <v>10</v>
      </c>
      <c r="E46" s="40" t="s">
        <v>142</v>
      </c>
      <c r="F46" s="20">
        <v>13.34</v>
      </c>
      <c r="G46" s="29">
        <v>1</v>
      </c>
      <c r="H46" s="29">
        <v>5</v>
      </c>
      <c r="I46" s="29" t="s">
        <v>9</v>
      </c>
      <c r="J46" s="29" t="s">
        <v>136</v>
      </c>
      <c r="K46" s="29" t="s">
        <v>11</v>
      </c>
    </row>
    <row r="47" spans="2:11" x14ac:dyDescent="0.25">
      <c r="B47" s="38">
        <v>36</v>
      </c>
      <c r="C47" s="18" t="s">
        <v>143</v>
      </c>
      <c r="D47" s="46" t="s">
        <v>144</v>
      </c>
      <c r="E47" s="47" t="s">
        <v>145</v>
      </c>
      <c r="F47" s="10">
        <v>1100</v>
      </c>
      <c r="G47" s="29">
        <v>11</v>
      </c>
      <c r="H47" s="6">
        <f>G47*2</f>
        <v>22</v>
      </c>
      <c r="I47" s="29" t="s">
        <v>146</v>
      </c>
      <c r="J47" s="6" t="s">
        <v>147</v>
      </c>
      <c r="K47" s="29" t="s">
        <v>11</v>
      </c>
    </row>
    <row r="48" spans="2:11" x14ac:dyDescent="0.25">
      <c r="B48" s="38">
        <v>37</v>
      </c>
      <c r="C48" s="18" t="s">
        <v>148</v>
      </c>
      <c r="D48" s="46" t="s">
        <v>144</v>
      </c>
      <c r="E48" s="47" t="s">
        <v>149</v>
      </c>
      <c r="F48" s="10">
        <v>2000</v>
      </c>
      <c r="G48" s="29">
        <v>2</v>
      </c>
      <c r="H48" s="6">
        <f>G48*19</f>
        <v>38</v>
      </c>
      <c r="I48" s="29" t="s">
        <v>146</v>
      </c>
      <c r="J48" s="6" t="s">
        <v>147</v>
      </c>
      <c r="K48" s="29" t="s">
        <v>11</v>
      </c>
    </row>
    <row r="49" spans="1:13" x14ac:dyDescent="0.25">
      <c r="B49" s="38">
        <v>38</v>
      </c>
      <c r="C49" s="18" t="s">
        <v>150</v>
      </c>
      <c r="D49" s="46" t="s">
        <v>144</v>
      </c>
      <c r="E49" s="47" t="s">
        <v>151</v>
      </c>
      <c r="F49" s="10">
        <v>22000</v>
      </c>
      <c r="G49" s="29">
        <v>22</v>
      </c>
      <c r="H49" s="6">
        <f>16*G49</f>
        <v>352</v>
      </c>
      <c r="I49" s="29" t="s">
        <v>146</v>
      </c>
      <c r="J49" s="6" t="s">
        <v>147</v>
      </c>
      <c r="K49" s="29" t="s">
        <v>11</v>
      </c>
    </row>
    <row r="50" spans="1:13" x14ac:dyDescent="0.25">
      <c r="B50" s="38">
        <v>39</v>
      </c>
      <c r="C50" s="18" t="s">
        <v>152</v>
      </c>
      <c r="D50" s="46" t="s">
        <v>144</v>
      </c>
      <c r="E50" s="47" t="s">
        <v>153</v>
      </c>
      <c r="F50" s="10">
        <v>1500</v>
      </c>
      <c r="G50" s="29">
        <v>3</v>
      </c>
      <c r="H50" s="6">
        <f>16*G50</f>
        <v>48</v>
      </c>
      <c r="I50" s="29" t="s">
        <v>146</v>
      </c>
      <c r="J50" s="6" t="s">
        <v>147</v>
      </c>
      <c r="K50" s="29" t="s">
        <v>11</v>
      </c>
    </row>
    <row r="51" spans="1:13" x14ac:dyDescent="0.25">
      <c r="B51" s="38">
        <v>40</v>
      </c>
      <c r="C51" s="18" t="s">
        <v>154</v>
      </c>
      <c r="D51" s="46" t="s">
        <v>144</v>
      </c>
      <c r="E51" s="47" t="s">
        <v>155</v>
      </c>
      <c r="F51" s="10">
        <v>1500</v>
      </c>
      <c r="G51" s="29">
        <v>3</v>
      </c>
      <c r="H51" s="6">
        <f>24*G51</f>
        <v>72</v>
      </c>
      <c r="I51" s="29" t="s">
        <v>146</v>
      </c>
      <c r="J51" s="6" t="s">
        <v>147</v>
      </c>
      <c r="K51" s="29" t="s">
        <v>11</v>
      </c>
    </row>
    <row r="52" spans="1:13" x14ac:dyDescent="0.25">
      <c r="B52" s="38">
        <v>41</v>
      </c>
      <c r="C52" s="18" t="s">
        <v>156</v>
      </c>
      <c r="D52" s="46" t="s">
        <v>157</v>
      </c>
      <c r="E52" s="47" t="s">
        <v>158</v>
      </c>
      <c r="F52" s="10">
        <v>15689.07</v>
      </c>
      <c r="G52" s="6">
        <v>3</v>
      </c>
      <c r="H52" s="6">
        <f>20*G52</f>
        <v>60</v>
      </c>
      <c r="I52" s="29" t="s">
        <v>146</v>
      </c>
      <c r="J52" s="6" t="s">
        <v>147</v>
      </c>
      <c r="K52" s="29" t="s">
        <v>11</v>
      </c>
    </row>
    <row r="53" spans="1:13" x14ac:dyDescent="0.25">
      <c r="B53" s="38">
        <v>42</v>
      </c>
      <c r="C53" s="18" t="s">
        <v>159</v>
      </c>
      <c r="D53" s="46" t="s">
        <v>144</v>
      </c>
      <c r="E53" s="47" t="s">
        <v>160</v>
      </c>
      <c r="F53" s="10">
        <v>900</v>
      </c>
      <c r="G53" s="6">
        <v>5</v>
      </c>
      <c r="H53" s="6">
        <v>8</v>
      </c>
      <c r="I53" s="29" t="s">
        <v>146</v>
      </c>
      <c r="J53" s="6" t="s">
        <v>147</v>
      </c>
      <c r="K53" s="29" t="s">
        <v>11</v>
      </c>
    </row>
    <row r="54" spans="1:13" x14ac:dyDescent="0.25">
      <c r="B54" s="38">
        <v>43</v>
      </c>
      <c r="C54" s="18" t="s">
        <v>161</v>
      </c>
      <c r="D54" s="46" t="s">
        <v>144</v>
      </c>
      <c r="E54" s="47" t="s">
        <v>162</v>
      </c>
      <c r="F54" s="10">
        <v>1200</v>
      </c>
      <c r="G54" s="6">
        <v>3</v>
      </c>
      <c r="H54" s="6">
        <v>10</v>
      </c>
      <c r="I54" s="29" t="s">
        <v>146</v>
      </c>
      <c r="J54" s="6" t="s">
        <v>147</v>
      </c>
      <c r="K54" s="29" t="s">
        <v>11</v>
      </c>
    </row>
    <row r="55" spans="1:13" x14ac:dyDescent="0.25">
      <c r="B55" s="38">
        <v>44</v>
      </c>
      <c r="C55" s="18" t="s">
        <v>163</v>
      </c>
      <c r="D55" s="46" t="s">
        <v>157</v>
      </c>
      <c r="E55" s="47" t="s">
        <v>164</v>
      </c>
      <c r="F55" s="10">
        <v>50</v>
      </c>
      <c r="G55" s="6">
        <v>1</v>
      </c>
      <c r="H55" s="6">
        <v>8</v>
      </c>
      <c r="I55" s="29" t="s">
        <v>146</v>
      </c>
      <c r="J55" s="6" t="s">
        <v>147</v>
      </c>
      <c r="K55" s="29" t="s">
        <v>11</v>
      </c>
    </row>
    <row r="56" spans="1:13" x14ac:dyDescent="0.25">
      <c r="B56" s="38">
        <v>45</v>
      </c>
      <c r="C56" s="18" t="s">
        <v>165</v>
      </c>
      <c r="D56" s="46" t="s">
        <v>144</v>
      </c>
      <c r="E56" s="47" t="s">
        <v>166</v>
      </c>
      <c r="F56" s="10">
        <v>20300</v>
      </c>
      <c r="G56" s="6">
        <v>25</v>
      </c>
      <c r="H56" s="6">
        <v>5</v>
      </c>
      <c r="I56" s="29" t="s">
        <v>146</v>
      </c>
      <c r="J56" s="6" t="s">
        <v>147</v>
      </c>
      <c r="K56" s="29" t="s">
        <v>11</v>
      </c>
    </row>
    <row r="57" spans="1:13" ht="30" x14ac:dyDescent="0.25">
      <c r="B57" s="38">
        <v>46</v>
      </c>
      <c r="C57" s="18" t="s">
        <v>167</v>
      </c>
      <c r="D57" s="46" t="s">
        <v>157</v>
      </c>
      <c r="E57" s="47" t="s">
        <v>168</v>
      </c>
      <c r="F57" s="10">
        <v>3131.28</v>
      </c>
      <c r="G57" s="6">
        <v>12</v>
      </c>
      <c r="H57" s="6">
        <v>2</v>
      </c>
      <c r="I57" s="29" t="s">
        <v>146</v>
      </c>
      <c r="J57" s="6" t="s">
        <v>147</v>
      </c>
      <c r="K57" s="29" t="s">
        <v>11</v>
      </c>
    </row>
    <row r="58" spans="1:13" x14ac:dyDescent="0.25">
      <c r="B58" s="38">
        <v>47</v>
      </c>
      <c r="C58" s="18" t="s">
        <v>169</v>
      </c>
      <c r="D58" s="46" t="s">
        <v>170</v>
      </c>
      <c r="E58" s="47" t="s">
        <v>171</v>
      </c>
      <c r="F58" s="10">
        <v>13.34</v>
      </c>
      <c r="G58" s="6">
        <v>1</v>
      </c>
      <c r="H58" s="6">
        <v>50</v>
      </c>
      <c r="I58" s="29" t="s">
        <v>146</v>
      </c>
      <c r="J58" s="6" t="s">
        <v>147</v>
      </c>
      <c r="K58" s="29" t="s">
        <v>11</v>
      </c>
    </row>
    <row r="59" spans="1:13" x14ac:dyDescent="0.25">
      <c r="B59" s="38">
        <v>48</v>
      </c>
      <c r="C59" s="18" t="s">
        <v>172</v>
      </c>
      <c r="D59" s="46" t="s">
        <v>170</v>
      </c>
      <c r="E59" s="47" t="s">
        <v>173</v>
      </c>
      <c r="F59" s="10">
        <v>13.34</v>
      </c>
      <c r="G59" s="6">
        <v>1</v>
      </c>
      <c r="H59" s="6">
        <v>50</v>
      </c>
      <c r="I59" s="29" t="s">
        <v>146</v>
      </c>
      <c r="J59" s="6" t="s">
        <v>147</v>
      </c>
      <c r="K59" s="29" t="s">
        <v>11</v>
      </c>
    </row>
    <row r="60" spans="1:13" x14ac:dyDescent="0.25">
      <c r="B60" s="38">
        <v>49</v>
      </c>
      <c r="C60" s="39" t="s">
        <v>174</v>
      </c>
      <c r="D60" s="6" t="s">
        <v>23</v>
      </c>
      <c r="E60" s="47" t="s">
        <v>175</v>
      </c>
      <c r="F60" s="10">
        <v>0</v>
      </c>
      <c r="G60" s="6">
        <v>1</v>
      </c>
      <c r="H60" s="6">
        <v>50</v>
      </c>
      <c r="I60" s="29" t="s">
        <v>176</v>
      </c>
      <c r="J60" s="6" t="s">
        <v>177</v>
      </c>
      <c r="K60" s="29" t="s">
        <v>11</v>
      </c>
    </row>
    <row r="61" spans="1:13" x14ac:dyDescent="0.25">
      <c r="B61" s="38">
        <v>50</v>
      </c>
      <c r="C61" s="39" t="s">
        <v>178</v>
      </c>
      <c r="D61" s="6" t="s">
        <v>23</v>
      </c>
      <c r="E61" s="47" t="s">
        <v>179</v>
      </c>
      <c r="F61" s="10">
        <v>0</v>
      </c>
      <c r="G61" s="6">
        <v>1</v>
      </c>
      <c r="H61" s="6">
        <v>50</v>
      </c>
      <c r="I61" s="29" t="s">
        <v>176</v>
      </c>
      <c r="J61" s="6" t="s">
        <v>177</v>
      </c>
      <c r="K61" s="29" t="s">
        <v>11</v>
      </c>
    </row>
    <row r="62" spans="1:13" ht="30" x14ac:dyDescent="0.25">
      <c r="B62" s="38">
        <v>51</v>
      </c>
      <c r="C62" s="18" t="s">
        <v>180</v>
      </c>
      <c r="D62" s="46" t="s">
        <v>144</v>
      </c>
      <c r="E62" s="47" t="s">
        <v>181</v>
      </c>
      <c r="F62" s="10">
        <f>85500/3</f>
        <v>28500</v>
      </c>
      <c r="G62" s="6">
        <v>1</v>
      </c>
      <c r="H62" s="6">
        <v>30</v>
      </c>
      <c r="I62" s="29" t="s">
        <v>182</v>
      </c>
      <c r="J62" s="6" t="s">
        <v>183</v>
      </c>
      <c r="K62" s="29" t="s">
        <v>11</v>
      </c>
    </row>
    <row r="63" spans="1:13" x14ac:dyDescent="0.25">
      <c r="B63" s="48"/>
      <c r="D63" s="2"/>
      <c r="E63" s="49"/>
      <c r="F63" s="50"/>
      <c r="G63" s="51">
        <f>SUM(G12:G62)</f>
        <v>130</v>
      </c>
      <c r="H63" s="52">
        <f>SUM(H12:H62)</f>
        <v>1543</v>
      </c>
      <c r="K63" s="53"/>
      <c r="M63" s="83">
        <f>H63+H9</f>
        <v>1793</v>
      </c>
    </row>
    <row r="64" spans="1:13" s="74" customFormat="1" ht="12.75" x14ac:dyDescent="0.2">
      <c r="A64" s="71"/>
      <c r="B64" s="72" t="s">
        <v>8</v>
      </c>
      <c r="C64" s="73"/>
      <c r="D64" s="73"/>
      <c r="E64" s="73"/>
      <c r="F64" s="73"/>
      <c r="G64" s="73"/>
      <c r="H64" s="73"/>
      <c r="I64" s="73"/>
      <c r="J64" s="73"/>
      <c r="K64" s="73"/>
    </row>
    <row r="65" spans="2:11" s="75" customFormat="1" ht="28.5" x14ac:dyDescent="0.25">
      <c r="B65" s="76" t="s">
        <v>0</v>
      </c>
      <c r="C65" s="77" t="s">
        <v>1</v>
      </c>
      <c r="D65" s="78" t="s">
        <v>2</v>
      </c>
      <c r="E65" s="77" t="s">
        <v>3</v>
      </c>
      <c r="F65" s="79" t="s">
        <v>4</v>
      </c>
      <c r="G65" s="77" t="s">
        <v>293</v>
      </c>
      <c r="H65" s="77" t="s">
        <v>185</v>
      </c>
      <c r="I65" s="80" t="s">
        <v>5</v>
      </c>
      <c r="J65" s="80" t="s">
        <v>6</v>
      </c>
      <c r="K65" s="80" t="s">
        <v>7</v>
      </c>
    </row>
    <row r="66" spans="2:11" x14ac:dyDescent="0.25">
      <c r="B66" s="16">
        <v>1</v>
      </c>
      <c r="C66" s="15" t="s">
        <v>22</v>
      </c>
      <c r="D66" s="13" t="s">
        <v>23</v>
      </c>
      <c r="E66" s="7" t="s">
        <v>24</v>
      </c>
      <c r="F66" s="10">
        <v>0</v>
      </c>
      <c r="G66" s="6">
        <v>1</v>
      </c>
      <c r="H66" s="6">
        <v>35</v>
      </c>
      <c r="I66" s="6" t="s">
        <v>25</v>
      </c>
      <c r="J66" s="6" t="s">
        <v>26</v>
      </c>
      <c r="K66" s="6" t="s">
        <v>27</v>
      </c>
    </row>
    <row r="67" spans="2:11" x14ac:dyDescent="0.25">
      <c r="B67" s="16">
        <v>2</v>
      </c>
      <c r="C67" s="15" t="s">
        <v>28</v>
      </c>
      <c r="D67" s="13" t="s">
        <v>23</v>
      </c>
      <c r="E67" s="7" t="s">
        <v>29</v>
      </c>
      <c r="F67" s="10">
        <v>0</v>
      </c>
      <c r="G67" s="6">
        <v>1</v>
      </c>
      <c r="H67" s="6">
        <v>35</v>
      </c>
      <c r="I67" s="6" t="s">
        <v>25</v>
      </c>
      <c r="J67" s="6" t="s">
        <v>26</v>
      </c>
      <c r="K67" s="6" t="s">
        <v>27</v>
      </c>
    </row>
    <row r="68" spans="2:11" x14ac:dyDescent="0.25">
      <c r="B68" s="16">
        <v>3</v>
      </c>
      <c r="C68" s="15" t="s">
        <v>30</v>
      </c>
      <c r="D68" s="13" t="s">
        <v>23</v>
      </c>
      <c r="E68" s="7" t="s">
        <v>31</v>
      </c>
      <c r="F68" s="10">
        <v>0</v>
      </c>
      <c r="G68" s="6">
        <v>1</v>
      </c>
      <c r="H68" s="6">
        <v>35</v>
      </c>
      <c r="I68" s="6" t="s">
        <v>25</v>
      </c>
      <c r="J68" s="6" t="s">
        <v>26</v>
      </c>
      <c r="K68" s="6" t="s">
        <v>27</v>
      </c>
    </row>
    <row r="69" spans="2:11" x14ac:dyDescent="0.25">
      <c r="B69" s="26">
        <v>4</v>
      </c>
      <c r="C69" s="27" t="s">
        <v>32</v>
      </c>
      <c r="D69" s="28" t="s">
        <v>23</v>
      </c>
      <c r="E69" s="27" t="s">
        <v>33</v>
      </c>
      <c r="F69" s="20">
        <v>0</v>
      </c>
      <c r="G69" s="29">
        <v>1</v>
      </c>
      <c r="H69" s="29">
        <v>35</v>
      </c>
      <c r="I69" s="29" t="s">
        <v>34</v>
      </c>
      <c r="J69" s="29" t="s">
        <v>35</v>
      </c>
      <c r="K69" s="29" t="s">
        <v>27</v>
      </c>
    </row>
    <row r="70" spans="2:11" x14ac:dyDescent="0.25">
      <c r="B70" s="16">
        <v>5</v>
      </c>
      <c r="C70" s="30" t="s">
        <v>36</v>
      </c>
      <c r="D70" s="13" t="s">
        <v>23</v>
      </c>
      <c r="E70" s="30" t="s">
        <v>37</v>
      </c>
      <c r="F70" s="10">
        <v>0</v>
      </c>
      <c r="G70" s="21">
        <v>1</v>
      </c>
      <c r="H70" s="6">
        <v>35</v>
      </c>
      <c r="I70" s="6" t="s">
        <v>34</v>
      </c>
      <c r="J70" s="6" t="s">
        <v>35</v>
      </c>
      <c r="K70" s="6" t="s">
        <v>27</v>
      </c>
    </row>
    <row r="71" spans="2:11" ht="30" x14ac:dyDescent="0.25">
      <c r="B71" s="16">
        <v>6</v>
      </c>
      <c r="C71" s="30" t="s">
        <v>38</v>
      </c>
      <c r="D71" s="13" t="s">
        <v>23</v>
      </c>
      <c r="E71" s="31" t="s">
        <v>39</v>
      </c>
      <c r="F71" s="20">
        <v>0</v>
      </c>
      <c r="G71" s="32">
        <v>1</v>
      </c>
      <c r="H71" s="29">
        <v>35</v>
      </c>
      <c r="I71" s="6" t="s">
        <v>34</v>
      </c>
      <c r="J71" s="6" t="s">
        <v>35</v>
      </c>
      <c r="K71" s="6" t="s">
        <v>27</v>
      </c>
    </row>
    <row r="72" spans="2:11" x14ac:dyDescent="0.25">
      <c r="B72" s="16">
        <v>7</v>
      </c>
      <c r="C72" s="30" t="s">
        <v>40</v>
      </c>
      <c r="D72" s="13" t="s">
        <v>23</v>
      </c>
      <c r="E72" s="19" t="s">
        <v>41</v>
      </c>
      <c r="F72" s="20">
        <v>0</v>
      </c>
      <c r="G72" s="32">
        <v>1</v>
      </c>
      <c r="H72" s="29">
        <v>35</v>
      </c>
      <c r="I72" s="6" t="s">
        <v>34</v>
      </c>
      <c r="J72" s="6" t="s">
        <v>35</v>
      </c>
      <c r="K72" s="6" t="s">
        <v>27</v>
      </c>
    </row>
    <row r="73" spans="2:11" ht="30" x14ac:dyDescent="0.25">
      <c r="B73" s="26">
        <v>8</v>
      </c>
      <c r="C73" s="27" t="s">
        <v>42</v>
      </c>
      <c r="D73" s="28" t="s">
        <v>23</v>
      </c>
      <c r="E73" s="33" t="s">
        <v>43</v>
      </c>
      <c r="F73" s="20">
        <v>0</v>
      </c>
      <c r="G73" s="32">
        <v>1</v>
      </c>
      <c r="H73" s="29">
        <v>35</v>
      </c>
      <c r="I73" s="29" t="s">
        <v>44</v>
      </c>
      <c r="J73" s="29" t="s">
        <v>45</v>
      </c>
      <c r="K73" s="29" t="s">
        <v>27</v>
      </c>
    </row>
    <row r="74" spans="2:11" x14ac:dyDescent="0.25">
      <c r="B74" s="16">
        <v>9</v>
      </c>
      <c r="C74" s="30" t="s">
        <v>46</v>
      </c>
      <c r="D74" s="13" t="s">
        <v>23</v>
      </c>
      <c r="E74" s="19" t="s">
        <v>47</v>
      </c>
      <c r="F74" s="20">
        <v>0</v>
      </c>
      <c r="G74" s="32">
        <v>1</v>
      </c>
      <c r="H74" s="29">
        <v>25</v>
      </c>
      <c r="I74" s="6" t="s">
        <v>34</v>
      </c>
      <c r="J74" s="6" t="s">
        <v>35</v>
      </c>
      <c r="K74" s="6" t="s">
        <v>27</v>
      </c>
    </row>
    <row r="75" spans="2:11" x14ac:dyDescent="0.25">
      <c r="B75" s="16">
        <v>10</v>
      </c>
      <c r="C75" s="30" t="s">
        <v>40</v>
      </c>
      <c r="D75" s="13" t="s">
        <v>23</v>
      </c>
      <c r="E75" s="19" t="s">
        <v>48</v>
      </c>
      <c r="F75" s="20">
        <v>0</v>
      </c>
      <c r="G75" s="32">
        <v>1</v>
      </c>
      <c r="H75" s="29">
        <v>35</v>
      </c>
      <c r="I75" s="6" t="s">
        <v>34</v>
      </c>
      <c r="J75" s="6" t="s">
        <v>35</v>
      </c>
      <c r="K75" s="6" t="s">
        <v>27</v>
      </c>
    </row>
    <row r="76" spans="2:11" x14ac:dyDescent="0.25">
      <c r="B76" s="16">
        <v>11</v>
      </c>
      <c r="C76" s="30" t="s">
        <v>49</v>
      </c>
      <c r="D76" s="13" t="s">
        <v>23</v>
      </c>
      <c r="E76" s="34" t="s">
        <v>50</v>
      </c>
      <c r="F76" s="20">
        <v>0</v>
      </c>
      <c r="G76" s="21">
        <v>1</v>
      </c>
      <c r="H76" s="6">
        <v>5</v>
      </c>
      <c r="I76" s="6" t="s">
        <v>34</v>
      </c>
      <c r="J76" s="6" t="s">
        <v>35</v>
      </c>
      <c r="K76" s="6" t="s">
        <v>27</v>
      </c>
    </row>
    <row r="77" spans="2:11" x14ac:dyDescent="0.25">
      <c r="B77" s="26">
        <v>12</v>
      </c>
      <c r="C77" s="30" t="s">
        <v>51</v>
      </c>
      <c r="D77" s="13" t="s">
        <v>23</v>
      </c>
      <c r="E77" s="30" t="s">
        <v>52</v>
      </c>
      <c r="F77" s="20">
        <v>0</v>
      </c>
      <c r="G77" s="32">
        <v>4</v>
      </c>
      <c r="H77" s="6">
        <v>4</v>
      </c>
      <c r="I77" s="6" t="s">
        <v>34</v>
      </c>
      <c r="J77" s="6" t="s">
        <v>35</v>
      </c>
      <c r="K77" s="6" t="s">
        <v>27</v>
      </c>
    </row>
    <row r="78" spans="2:11" x14ac:dyDescent="0.25">
      <c r="B78" s="16">
        <v>13</v>
      </c>
      <c r="C78" s="30" t="s">
        <v>53</v>
      </c>
      <c r="D78" s="13" t="s">
        <v>23</v>
      </c>
      <c r="E78" s="30" t="s">
        <v>54</v>
      </c>
      <c r="F78" s="20">
        <v>0</v>
      </c>
      <c r="G78" s="32">
        <v>2</v>
      </c>
      <c r="H78" s="6">
        <v>2</v>
      </c>
      <c r="I78" s="6" t="s">
        <v>34</v>
      </c>
      <c r="J78" s="6" t="s">
        <v>35</v>
      </c>
      <c r="K78" s="6" t="s">
        <v>27</v>
      </c>
    </row>
    <row r="79" spans="2:11" x14ac:dyDescent="0.25">
      <c r="B79" s="16">
        <v>14</v>
      </c>
      <c r="C79" s="30" t="s">
        <v>55</v>
      </c>
      <c r="D79" s="13" t="s">
        <v>23</v>
      </c>
      <c r="E79" s="19" t="s">
        <v>56</v>
      </c>
      <c r="F79" s="20">
        <v>0</v>
      </c>
      <c r="G79" s="32">
        <v>1</v>
      </c>
      <c r="H79" s="6">
        <v>1</v>
      </c>
      <c r="I79" s="6" t="s">
        <v>34</v>
      </c>
      <c r="J79" s="6" t="s">
        <v>35</v>
      </c>
      <c r="K79" s="6" t="s">
        <v>27</v>
      </c>
    </row>
    <row r="80" spans="2:11" x14ac:dyDescent="0.25">
      <c r="B80" s="16">
        <v>15</v>
      </c>
      <c r="C80" s="30" t="s">
        <v>57</v>
      </c>
      <c r="D80" s="13" t="s">
        <v>23</v>
      </c>
      <c r="E80" s="19" t="s">
        <v>58</v>
      </c>
      <c r="F80" s="20">
        <v>0</v>
      </c>
      <c r="G80" s="21">
        <v>2</v>
      </c>
      <c r="H80" s="6">
        <v>2</v>
      </c>
      <c r="I80" s="6" t="s">
        <v>34</v>
      </c>
      <c r="J80" s="6" t="s">
        <v>35</v>
      </c>
      <c r="K80" s="6" t="s">
        <v>27</v>
      </c>
    </row>
    <row r="81" spans="2:11" x14ac:dyDescent="0.25">
      <c r="B81" s="26">
        <v>16</v>
      </c>
      <c r="C81" s="30" t="s">
        <v>59</v>
      </c>
      <c r="D81" s="13" t="s">
        <v>23</v>
      </c>
      <c r="E81" s="19" t="s">
        <v>60</v>
      </c>
      <c r="F81" s="20">
        <v>0</v>
      </c>
      <c r="G81" s="32">
        <v>2</v>
      </c>
      <c r="H81" s="6">
        <v>2</v>
      </c>
      <c r="I81" s="6" t="s">
        <v>34</v>
      </c>
      <c r="J81" s="6" t="s">
        <v>35</v>
      </c>
      <c r="K81" s="6" t="s">
        <v>27</v>
      </c>
    </row>
    <row r="82" spans="2:11" x14ac:dyDescent="0.25">
      <c r="B82" s="16">
        <v>17</v>
      </c>
      <c r="C82" s="30" t="s">
        <v>61</v>
      </c>
      <c r="D82" s="13" t="s">
        <v>23</v>
      </c>
      <c r="E82" s="19" t="s">
        <v>62</v>
      </c>
      <c r="F82" s="20">
        <v>0</v>
      </c>
      <c r="G82" s="32">
        <v>2</v>
      </c>
      <c r="H82" s="6">
        <v>40</v>
      </c>
      <c r="I82" s="6" t="s">
        <v>34</v>
      </c>
      <c r="J82" s="6" t="s">
        <v>35</v>
      </c>
      <c r="K82" s="6" t="s">
        <v>27</v>
      </c>
    </row>
    <row r="83" spans="2:11" x14ac:dyDescent="0.25">
      <c r="B83" s="16">
        <v>18</v>
      </c>
      <c r="C83" s="30" t="s">
        <v>63</v>
      </c>
      <c r="D83" s="13" t="s">
        <v>23</v>
      </c>
      <c r="E83" s="19" t="s">
        <v>64</v>
      </c>
      <c r="F83" s="20">
        <v>0</v>
      </c>
      <c r="G83" s="32">
        <v>2</v>
      </c>
      <c r="H83" s="6">
        <v>40</v>
      </c>
      <c r="I83" s="6" t="s">
        <v>34</v>
      </c>
      <c r="J83" s="6" t="s">
        <v>35</v>
      </c>
      <c r="K83" s="6" t="s">
        <v>27</v>
      </c>
    </row>
    <row r="84" spans="2:11" x14ac:dyDescent="0.25">
      <c r="G84" s="23">
        <f>SUM(G66:G83)</f>
        <v>26</v>
      </c>
      <c r="H84" s="22">
        <f>SUM(H66:H83)</f>
        <v>436</v>
      </c>
    </row>
    <row r="85" spans="2:11" x14ac:dyDescent="0.25">
      <c r="B85" s="60" t="s">
        <v>184</v>
      </c>
      <c r="C85" s="60"/>
      <c r="D85" s="60"/>
      <c r="E85" s="60"/>
    </row>
    <row r="86" spans="2:11" s="75" customFormat="1" ht="28.5" x14ac:dyDescent="0.25">
      <c r="B86" s="77" t="s">
        <v>0</v>
      </c>
      <c r="C86" s="77" t="s">
        <v>1</v>
      </c>
      <c r="D86" s="77" t="s">
        <v>2</v>
      </c>
      <c r="E86" s="82" t="s">
        <v>3</v>
      </c>
      <c r="F86" s="79" t="s">
        <v>4</v>
      </c>
      <c r="G86" s="77" t="s">
        <v>293</v>
      </c>
      <c r="H86" s="77" t="s">
        <v>185</v>
      </c>
      <c r="I86" s="80" t="s">
        <v>5</v>
      </c>
      <c r="J86" s="80" t="s">
        <v>6</v>
      </c>
      <c r="K86" s="80" t="s">
        <v>7</v>
      </c>
    </row>
    <row r="87" spans="2:11" x14ac:dyDescent="0.25">
      <c r="B87" s="38">
        <v>1</v>
      </c>
      <c r="C87" s="39" t="s">
        <v>186</v>
      </c>
      <c r="D87" s="29" t="s">
        <v>23</v>
      </c>
      <c r="E87" s="41" t="s">
        <v>187</v>
      </c>
      <c r="F87" s="20">
        <v>0</v>
      </c>
      <c r="G87" s="29">
        <v>1</v>
      </c>
      <c r="H87" s="29">
        <v>2</v>
      </c>
      <c r="I87" s="29" t="s">
        <v>75</v>
      </c>
      <c r="J87" s="29" t="s">
        <v>76</v>
      </c>
      <c r="K87" s="29" t="s">
        <v>27</v>
      </c>
    </row>
    <row r="88" spans="2:11" x14ac:dyDescent="0.25">
      <c r="B88" s="6">
        <v>2</v>
      </c>
      <c r="C88" s="39" t="s">
        <v>188</v>
      </c>
      <c r="D88" s="29" t="s">
        <v>23</v>
      </c>
      <c r="E88" s="40" t="s">
        <v>189</v>
      </c>
      <c r="F88" s="20">
        <v>0</v>
      </c>
      <c r="G88" s="29">
        <v>8</v>
      </c>
      <c r="H88" s="29">
        <v>4</v>
      </c>
      <c r="I88" s="29" t="s">
        <v>176</v>
      </c>
      <c r="J88" s="29" t="s">
        <v>177</v>
      </c>
      <c r="K88" s="29" t="s">
        <v>27</v>
      </c>
    </row>
    <row r="89" spans="2:11" x14ac:dyDescent="0.25">
      <c r="B89" s="6">
        <v>3</v>
      </c>
      <c r="C89" s="39" t="s">
        <v>190</v>
      </c>
      <c r="D89" s="29" t="s">
        <v>23</v>
      </c>
      <c r="E89" s="40" t="s">
        <v>191</v>
      </c>
      <c r="F89" s="20">
        <v>0</v>
      </c>
      <c r="G89" s="29">
        <v>12</v>
      </c>
      <c r="H89" s="29">
        <v>12</v>
      </c>
      <c r="I89" s="29" t="s">
        <v>176</v>
      </c>
      <c r="J89" s="29" t="s">
        <v>177</v>
      </c>
      <c r="K89" s="29" t="s">
        <v>27</v>
      </c>
    </row>
    <row r="90" spans="2:11" x14ac:dyDescent="0.25">
      <c r="B90" s="38">
        <v>4</v>
      </c>
      <c r="C90" s="39" t="s">
        <v>192</v>
      </c>
      <c r="D90" s="29" t="s">
        <v>23</v>
      </c>
      <c r="E90" s="40" t="s">
        <v>193</v>
      </c>
      <c r="F90" s="20">
        <v>0</v>
      </c>
      <c r="G90" s="29">
        <v>3</v>
      </c>
      <c r="H90" s="29">
        <v>3</v>
      </c>
      <c r="I90" s="29" t="s">
        <v>176</v>
      </c>
      <c r="J90" s="29" t="s">
        <v>177</v>
      </c>
      <c r="K90" s="29" t="s">
        <v>27</v>
      </c>
    </row>
    <row r="91" spans="2:11" x14ac:dyDescent="0.25">
      <c r="B91" s="38">
        <v>5</v>
      </c>
      <c r="C91" s="39" t="s">
        <v>194</v>
      </c>
      <c r="D91" s="6">
        <v>10</v>
      </c>
      <c r="E91" s="40" t="s">
        <v>195</v>
      </c>
      <c r="F91" s="20">
        <v>13.34</v>
      </c>
      <c r="G91" s="29">
        <v>1</v>
      </c>
      <c r="H91" s="29">
        <v>2</v>
      </c>
      <c r="I91" s="29" t="s">
        <v>9</v>
      </c>
      <c r="J91" s="29" t="s">
        <v>136</v>
      </c>
      <c r="K91" s="29" t="s">
        <v>27</v>
      </c>
    </row>
    <row r="92" spans="2:11" x14ac:dyDescent="0.25">
      <c r="B92" s="6">
        <v>6</v>
      </c>
      <c r="C92" s="39" t="s">
        <v>196</v>
      </c>
      <c r="D92" s="6">
        <v>10</v>
      </c>
      <c r="E92" s="40" t="s">
        <v>197</v>
      </c>
      <c r="F92" s="20">
        <v>13.34</v>
      </c>
      <c r="G92" s="29">
        <v>1</v>
      </c>
      <c r="H92" s="29">
        <v>2</v>
      </c>
      <c r="I92" s="29" t="s">
        <v>9</v>
      </c>
      <c r="J92" s="29" t="s">
        <v>136</v>
      </c>
      <c r="K92" s="29" t="s">
        <v>27</v>
      </c>
    </row>
    <row r="93" spans="2:11" x14ac:dyDescent="0.25">
      <c r="B93" s="6">
        <v>7</v>
      </c>
      <c r="C93" s="39" t="s">
        <v>198</v>
      </c>
      <c r="D93" s="6">
        <v>10</v>
      </c>
      <c r="E93" s="40" t="s">
        <v>199</v>
      </c>
      <c r="F93" s="20">
        <v>13.34</v>
      </c>
      <c r="G93" s="29">
        <v>1</v>
      </c>
      <c r="H93" s="29">
        <v>2</v>
      </c>
      <c r="I93" s="29" t="s">
        <v>9</v>
      </c>
      <c r="J93" s="29" t="s">
        <v>136</v>
      </c>
      <c r="K93" s="29" t="s">
        <v>27</v>
      </c>
    </row>
    <row r="94" spans="2:11" x14ac:dyDescent="0.25">
      <c r="B94" s="38">
        <v>8</v>
      </c>
      <c r="C94" s="39" t="s">
        <v>200</v>
      </c>
      <c r="D94" s="6">
        <v>10</v>
      </c>
      <c r="E94" s="40" t="s">
        <v>201</v>
      </c>
      <c r="F94" s="20">
        <v>13.34</v>
      </c>
      <c r="G94" s="29">
        <v>1</v>
      </c>
      <c r="H94" s="29">
        <v>2</v>
      </c>
      <c r="I94" s="29" t="s">
        <v>9</v>
      </c>
      <c r="J94" s="29" t="s">
        <v>136</v>
      </c>
      <c r="K94" s="29" t="s">
        <v>27</v>
      </c>
    </row>
    <row r="95" spans="2:11" x14ac:dyDescent="0.25">
      <c r="B95" s="38">
        <v>9</v>
      </c>
      <c r="C95" s="39" t="s">
        <v>202</v>
      </c>
      <c r="D95" s="6">
        <v>10</v>
      </c>
      <c r="E95" s="40" t="s">
        <v>203</v>
      </c>
      <c r="F95" s="20">
        <v>13.34</v>
      </c>
      <c r="G95" s="29">
        <v>1</v>
      </c>
      <c r="H95" s="29">
        <v>2</v>
      </c>
      <c r="I95" s="29" t="s">
        <v>9</v>
      </c>
      <c r="J95" s="29" t="s">
        <v>136</v>
      </c>
      <c r="K95" s="29" t="s">
        <v>27</v>
      </c>
    </row>
    <row r="96" spans="2:11" x14ac:dyDescent="0.25">
      <c r="B96" s="6">
        <v>10</v>
      </c>
      <c r="C96" s="39" t="s">
        <v>204</v>
      </c>
      <c r="D96" s="6">
        <v>10</v>
      </c>
      <c r="E96" s="40" t="s">
        <v>205</v>
      </c>
      <c r="F96" s="20">
        <v>13.34</v>
      </c>
      <c r="G96" s="29">
        <v>1</v>
      </c>
      <c r="H96" s="29">
        <v>2</v>
      </c>
      <c r="I96" s="29" t="s">
        <v>9</v>
      </c>
      <c r="J96" s="29" t="s">
        <v>136</v>
      </c>
      <c r="K96" s="29" t="s">
        <v>27</v>
      </c>
    </row>
    <row r="97" spans="2:11" x14ac:dyDescent="0.25">
      <c r="B97" s="6">
        <v>11</v>
      </c>
      <c r="C97" s="39" t="s">
        <v>206</v>
      </c>
      <c r="D97" s="6">
        <v>10</v>
      </c>
      <c r="E97" s="40" t="s">
        <v>207</v>
      </c>
      <c r="F97" s="20">
        <v>13.34</v>
      </c>
      <c r="G97" s="29">
        <v>1</v>
      </c>
      <c r="H97" s="29">
        <v>2</v>
      </c>
      <c r="I97" s="29" t="s">
        <v>9</v>
      </c>
      <c r="J97" s="29" t="s">
        <v>136</v>
      </c>
      <c r="K97" s="29" t="s">
        <v>27</v>
      </c>
    </row>
    <row r="98" spans="2:11" x14ac:dyDescent="0.25">
      <c r="B98" s="38">
        <v>12</v>
      </c>
      <c r="C98" s="39" t="s">
        <v>208</v>
      </c>
      <c r="D98" s="6">
        <v>10</v>
      </c>
      <c r="E98" s="40" t="s">
        <v>209</v>
      </c>
      <c r="F98" s="20">
        <v>13.34</v>
      </c>
      <c r="G98" s="29">
        <v>1</v>
      </c>
      <c r="H98" s="29">
        <v>2</v>
      </c>
      <c r="I98" s="29" t="s">
        <v>9</v>
      </c>
      <c r="J98" s="29" t="s">
        <v>136</v>
      </c>
      <c r="K98" s="29" t="s">
        <v>27</v>
      </c>
    </row>
    <row r="99" spans="2:11" x14ac:dyDescent="0.25">
      <c r="B99" s="38">
        <v>13</v>
      </c>
      <c r="C99" s="39" t="s">
        <v>210</v>
      </c>
      <c r="D99" s="6">
        <v>10</v>
      </c>
      <c r="E99" s="40" t="s">
        <v>211</v>
      </c>
      <c r="F99" s="20">
        <v>13.34</v>
      </c>
      <c r="G99" s="29">
        <v>1</v>
      </c>
      <c r="H99" s="29">
        <v>5</v>
      </c>
      <c r="I99" s="29" t="s">
        <v>9</v>
      </c>
      <c r="J99" s="29" t="s">
        <v>136</v>
      </c>
      <c r="K99" s="29" t="s">
        <v>27</v>
      </c>
    </row>
    <row r="100" spans="2:11" x14ac:dyDescent="0.25">
      <c r="B100" s="6">
        <v>14</v>
      </c>
      <c r="C100" s="39" t="s">
        <v>212</v>
      </c>
      <c r="D100" s="6">
        <v>10</v>
      </c>
      <c r="E100" s="61" t="s">
        <v>213</v>
      </c>
      <c r="F100" s="62">
        <v>10.69</v>
      </c>
      <c r="G100" s="29">
        <v>1</v>
      </c>
      <c r="H100" s="29">
        <v>5</v>
      </c>
      <c r="I100" s="29" t="s">
        <v>9</v>
      </c>
      <c r="J100" s="29" t="s">
        <v>113</v>
      </c>
      <c r="K100" s="29" t="s">
        <v>27</v>
      </c>
    </row>
    <row r="101" spans="2:11" x14ac:dyDescent="0.25">
      <c r="B101" s="6">
        <v>15</v>
      </c>
      <c r="C101" s="39" t="s">
        <v>214</v>
      </c>
      <c r="D101" s="6">
        <v>10</v>
      </c>
      <c r="E101" s="61" t="s">
        <v>215</v>
      </c>
      <c r="F101" s="62">
        <v>10.69</v>
      </c>
      <c r="G101" s="29">
        <v>1</v>
      </c>
      <c r="H101" s="29">
        <v>5</v>
      </c>
      <c r="I101" s="29" t="s">
        <v>9</v>
      </c>
      <c r="J101" s="29" t="s">
        <v>113</v>
      </c>
      <c r="K101" s="29" t="s">
        <v>27</v>
      </c>
    </row>
    <row r="102" spans="2:11" x14ac:dyDescent="0.25">
      <c r="B102" s="38">
        <v>16</v>
      </c>
      <c r="C102" s="39" t="s">
        <v>216</v>
      </c>
      <c r="D102" s="6">
        <v>10</v>
      </c>
      <c r="E102" s="61" t="s">
        <v>217</v>
      </c>
      <c r="F102" s="62">
        <v>10.69</v>
      </c>
      <c r="G102" s="29">
        <v>1</v>
      </c>
      <c r="H102" s="29">
        <v>5</v>
      </c>
      <c r="I102" s="29" t="s">
        <v>9</v>
      </c>
      <c r="J102" s="29" t="s">
        <v>113</v>
      </c>
      <c r="K102" s="29" t="s">
        <v>27</v>
      </c>
    </row>
    <row r="103" spans="2:11" x14ac:dyDescent="0.25">
      <c r="B103" s="38">
        <v>17</v>
      </c>
      <c r="C103" s="39" t="s">
        <v>218</v>
      </c>
      <c r="D103" s="6">
        <v>10</v>
      </c>
      <c r="E103" s="61" t="s">
        <v>219</v>
      </c>
      <c r="F103" s="62">
        <v>10.69</v>
      </c>
      <c r="G103" s="29">
        <v>1</v>
      </c>
      <c r="H103" s="29">
        <v>5</v>
      </c>
      <c r="I103" s="29" t="s">
        <v>9</v>
      </c>
      <c r="J103" s="29" t="s">
        <v>113</v>
      </c>
      <c r="K103" s="29" t="s">
        <v>27</v>
      </c>
    </row>
    <row r="104" spans="2:11" x14ac:dyDescent="0.25">
      <c r="B104" s="6">
        <v>18</v>
      </c>
      <c r="C104" s="39" t="s">
        <v>220</v>
      </c>
      <c r="D104" s="6">
        <v>10</v>
      </c>
      <c r="E104" s="61" t="s">
        <v>221</v>
      </c>
      <c r="F104" s="62">
        <v>10.72</v>
      </c>
      <c r="G104" s="29">
        <v>1</v>
      </c>
      <c r="H104" s="6">
        <v>1</v>
      </c>
      <c r="I104" s="29" t="s">
        <v>9</v>
      </c>
      <c r="J104" s="29" t="s">
        <v>113</v>
      </c>
      <c r="K104" s="29" t="s">
        <v>27</v>
      </c>
    </row>
    <row r="105" spans="2:11" x14ac:dyDescent="0.25">
      <c r="B105" s="6">
        <v>19</v>
      </c>
      <c r="C105" s="39" t="s">
        <v>222</v>
      </c>
      <c r="D105" s="6">
        <v>10</v>
      </c>
      <c r="E105" s="61" t="s">
        <v>223</v>
      </c>
      <c r="F105" s="62">
        <v>10.72</v>
      </c>
      <c r="G105" s="29">
        <v>1</v>
      </c>
      <c r="H105" s="6">
        <v>1</v>
      </c>
      <c r="I105" s="29" t="s">
        <v>9</v>
      </c>
      <c r="J105" s="29" t="s">
        <v>113</v>
      </c>
      <c r="K105" s="29" t="s">
        <v>27</v>
      </c>
    </row>
    <row r="106" spans="2:11" x14ac:dyDescent="0.25">
      <c r="B106" s="38">
        <v>20</v>
      </c>
      <c r="C106" s="39" t="s">
        <v>224</v>
      </c>
      <c r="D106" s="6">
        <v>10</v>
      </c>
      <c r="E106" s="45" t="s">
        <v>225</v>
      </c>
      <c r="F106" s="20">
        <v>10.72</v>
      </c>
      <c r="G106" s="29">
        <v>1</v>
      </c>
      <c r="H106" s="29">
        <v>1</v>
      </c>
      <c r="I106" s="29" t="s">
        <v>9</v>
      </c>
      <c r="J106" s="29" t="s">
        <v>113</v>
      </c>
      <c r="K106" s="29" t="s">
        <v>27</v>
      </c>
    </row>
    <row r="107" spans="2:11" x14ac:dyDescent="0.25">
      <c r="B107" s="38">
        <v>21</v>
      </c>
      <c r="C107" s="39" t="s">
        <v>226</v>
      </c>
      <c r="D107" s="6">
        <v>10</v>
      </c>
      <c r="E107" s="45" t="s">
        <v>227</v>
      </c>
      <c r="F107" s="20">
        <v>10.7</v>
      </c>
      <c r="G107" s="29">
        <v>1</v>
      </c>
      <c r="H107" s="29">
        <v>10</v>
      </c>
      <c r="I107" s="29" t="s">
        <v>9</v>
      </c>
      <c r="J107" s="29" t="s">
        <v>113</v>
      </c>
      <c r="K107" s="29" t="s">
        <v>27</v>
      </c>
    </row>
    <row r="108" spans="2:11" x14ac:dyDescent="0.25">
      <c r="B108" s="6">
        <v>22</v>
      </c>
      <c r="C108" s="39" t="s">
        <v>228</v>
      </c>
      <c r="D108" s="6">
        <v>10</v>
      </c>
      <c r="E108" s="45" t="s">
        <v>229</v>
      </c>
      <c r="F108" s="20">
        <v>10.7</v>
      </c>
      <c r="G108" s="29">
        <v>1</v>
      </c>
      <c r="H108" s="29">
        <v>10</v>
      </c>
      <c r="I108" s="29" t="s">
        <v>9</v>
      </c>
      <c r="J108" s="29" t="s">
        <v>113</v>
      </c>
      <c r="K108" s="29" t="s">
        <v>27</v>
      </c>
    </row>
    <row r="109" spans="2:11" x14ac:dyDescent="0.25">
      <c r="B109" s="6">
        <v>23</v>
      </c>
      <c r="C109" s="63" t="s">
        <v>230</v>
      </c>
      <c r="D109" s="64" t="s">
        <v>170</v>
      </c>
      <c r="E109" s="65" t="s">
        <v>231</v>
      </c>
      <c r="F109" s="66">
        <v>0</v>
      </c>
      <c r="G109" s="29">
        <v>2</v>
      </c>
      <c r="H109" s="29">
        <v>4</v>
      </c>
      <c r="I109" s="6" t="s">
        <v>232</v>
      </c>
      <c r="J109" s="6" t="s">
        <v>233</v>
      </c>
      <c r="K109" s="29" t="s">
        <v>27</v>
      </c>
    </row>
    <row r="110" spans="2:11" ht="15.75" x14ac:dyDescent="0.25">
      <c r="B110" s="38">
        <v>24</v>
      </c>
      <c r="C110" s="63" t="s">
        <v>234</v>
      </c>
      <c r="D110" s="64" t="s">
        <v>170</v>
      </c>
      <c r="E110" s="67" t="s">
        <v>235</v>
      </c>
      <c r="F110" s="66">
        <v>0</v>
      </c>
      <c r="G110" s="29">
        <v>2</v>
      </c>
      <c r="H110" s="29">
        <v>4</v>
      </c>
      <c r="I110" s="6" t="s">
        <v>232</v>
      </c>
      <c r="J110" s="6" t="s">
        <v>233</v>
      </c>
      <c r="K110" s="29" t="s">
        <v>27</v>
      </c>
    </row>
    <row r="111" spans="2:11" ht="15.75" x14ac:dyDescent="0.25">
      <c r="B111" s="38">
        <v>25</v>
      </c>
      <c r="C111" s="63" t="s">
        <v>236</v>
      </c>
      <c r="D111" s="68" t="s">
        <v>144</v>
      </c>
      <c r="E111" s="69" t="s">
        <v>237</v>
      </c>
      <c r="F111" s="66">
        <f>5181.3/27*20</f>
        <v>3838</v>
      </c>
      <c r="G111" s="29">
        <v>20</v>
      </c>
      <c r="H111" s="29">
        <v>5</v>
      </c>
      <c r="I111" s="6" t="s">
        <v>182</v>
      </c>
      <c r="J111" s="6" t="s">
        <v>183</v>
      </c>
      <c r="K111" s="29" t="s">
        <v>27</v>
      </c>
    </row>
    <row r="112" spans="2:11" x14ac:dyDescent="0.25">
      <c r="B112" s="6">
        <v>26</v>
      </c>
      <c r="C112" s="18" t="s">
        <v>238</v>
      </c>
      <c r="D112" s="64" t="s">
        <v>23</v>
      </c>
      <c r="E112" s="30" t="s">
        <v>239</v>
      </c>
      <c r="F112" s="66">
        <v>0</v>
      </c>
      <c r="G112" s="29">
        <v>1</v>
      </c>
      <c r="H112" s="29">
        <v>35</v>
      </c>
      <c r="I112" s="6" t="s">
        <v>34</v>
      </c>
      <c r="J112" s="6" t="s">
        <v>35</v>
      </c>
      <c r="K112" s="29" t="s">
        <v>27</v>
      </c>
    </row>
    <row r="113" spans="2:11" x14ac:dyDescent="0.25">
      <c r="B113" s="6">
        <v>27</v>
      </c>
      <c r="C113" s="18" t="s">
        <v>240</v>
      </c>
      <c r="D113" s="64" t="s">
        <v>23</v>
      </c>
      <c r="E113" s="30" t="s">
        <v>241</v>
      </c>
      <c r="F113" s="66">
        <v>0</v>
      </c>
      <c r="G113" s="29">
        <v>1</v>
      </c>
      <c r="H113" s="29">
        <v>35</v>
      </c>
      <c r="I113" s="6" t="s">
        <v>34</v>
      </c>
      <c r="J113" s="6" t="s">
        <v>35</v>
      </c>
      <c r="K113" s="29" t="s">
        <v>27</v>
      </c>
    </row>
    <row r="114" spans="2:11" x14ac:dyDescent="0.25">
      <c r="B114" s="38">
        <v>28</v>
      </c>
      <c r="C114" s="18" t="s">
        <v>242</v>
      </c>
      <c r="D114" s="64" t="s">
        <v>23</v>
      </c>
      <c r="E114" s="30" t="s">
        <v>243</v>
      </c>
      <c r="F114" s="66">
        <v>0</v>
      </c>
      <c r="G114" s="29">
        <v>1</v>
      </c>
      <c r="H114" s="29">
        <v>35</v>
      </c>
      <c r="I114" s="6" t="s">
        <v>34</v>
      </c>
      <c r="J114" s="6" t="s">
        <v>35</v>
      </c>
      <c r="K114" s="29" t="s">
        <v>27</v>
      </c>
    </row>
    <row r="115" spans="2:11" x14ac:dyDescent="0.25">
      <c r="B115" s="38">
        <v>29</v>
      </c>
      <c r="C115" s="18" t="s">
        <v>244</v>
      </c>
      <c r="D115" s="64" t="s">
        <v>23</v>
      </c>
      <c r="E115" s="30" t="s">
        <v>245</v>
      </c>
      <c r="F115" s="66">
        <v>0</v>
      </c>
      <c r="G115" s="29">
        <v>1</v>
      </c>
      <c r="H115" s="29">
        <v>35</v>
      </c>
      <c r="I115" s="6" t="s">
        <v>34</v>
      </c>
      <c r="J115" s="6" t="s">
        <v>35</v>
      </c>
      <c r="K115" s="29" t="s">
        <v>27</v>
      </c>
    </row>
    <row r="116" spans="2:11" x14ac:dyDescent="0.25">
      <c r="B116" s="6">
        <v>30</v>
      </c>
      <c r="C116" s="18">
        <v>710936</v>
      </c>
      <c r="D116" s="68" t="s">
        <v>246</v>
      </c>
      <c r="E116" s="30" t="s">
        <v>247</v>
      </c>
      <c r="F116" s="66">
        <v>980.75</v>
      </c>
      <c r="G116" s="29">
        <v>1</v>
      </c>
      <c r="H116" s="29">
        <v>35</v>
      </c>
      <c r="I116" s="6" t="s">
        <v>34</v>
      </c>
      <c r="J116" s="6" t="s">
        <v>35</v>
      </c>
      <c r="K116" s="29" t="s">
        <v>27</v>
      </c>
    </row>
    <row r="117" spans="2:11" x14ac:dyDescent="0.25">
      <c r="B117" s="6">
        <v>31</v>
      </c>
      <c r="C117" s="18" t="s">
        <v>248</v>
      </c>
      <c r="D117" s="64" t="s">
        <v>23</v>
      </c>
      <c r="E117" s="30" t="s">
        <v>249</v>
      </c>
      <c r="F117" s="66">
        <v>0</v>
      </c>
      <c r="G117" s="29">
        <v>1</v>
      </c>
      <c r="H117" s="29">
        <v>35</v>
      </c>
      <c r="I117" s="6" t="s">
        <v>34</v>
      </c>
      <c r="J117" s="6" t="s">
        <v>35</v>
      </c>
      <c r="K117" s="29" t="s">
        <v>27</v>
      </c>
    </row>
    <row r="118" spans="2:11" x14ac:dyDescent="0.25">
      <c r="B118" s="38">
        <v>32</v>
      </c>
      <c r="C118" s="18" t="s">
        <v>250</v>
      </c>
      <c r="D118" s="64" t="s">
        <v>23</v>
      </c>
      <c r="E118" s="30" t="s">
        <v>251</v>
      </c>
      <c r="F118" s="66">
        <v>0</v>
      </c>
      <c r="G118" s="29">
        <v>1</v>
      </c>
      <c r="H118" s="29">
        <v>35</v>
      </c>
      <c r="I118" s="6" t="s">
        <v>34</v>
      </c>
      <c r="J118" s="6" t="s">
        <v>35</v>
      </c>
      <c r="K118" s="29" t="s">
        <v>27</v>
      </c>
    </row>
    <row r="119" spans="2:11" x14ac:dyDescent="0.25">
      <c r="B119" s="38">
        <v>33</v>
      </c>
      <c r="C119" s="18" t="s">
        <v>252</v>
      </c>
      <c r="D119" s="64" t="s">
        <v>23</v>
      </c>
      <c r="E119" s="30" t="s">
        <v>253</v>
      </c>
      <c r="F119" s="66">
        <v>0</v>
      </c>
      <c r="G119" s="29">
        <v>1</v>
      </c>
      <c r="H119" s="29">
        <v>35</v>
      </c>
      <c r="I119" s="6" t="s">
        <v>34</v>
      </c>
      <c r="J119" s="6" t="s">
        <v>35</v>
      </c>
      <c r="K119" s="29" t="s">
        <v>27</v>
      </c>
    </row>
    <row r="120" spans="2:11" x14ac:dyDescent="0.25">
      <c r="B120" s="6">
        <v>34</v>
      </c>
      <c r="C120" s="18" t="s">
        <v>254</v>
      </c>
      <c r="D120" s="64" t="s">
        <v>23</v>
      </c>
      <c r="E120" s="30" t="s">
        <v>255</v>
      </c>
      <c r="F120" s="66">
        <v>0</v>
      </c>
      <c r="G120" s="29">
        <v>1</v>
      </c>
      <c r="H120" s="29">
        <v>35</v>
      </c>
      <c r="I120" s="6" t="s">
        <v>34</v>
      </c>
      <c r="J120" s="6" t="s">
        <v>35</v>
      </c>
      <c r="K120" s="29" t="s">
        <v>27</v>
      </c>
    </row>
    <row r="121" spans="2:11" x14ac:dyDescent="0.25">
      <c r="B121" s="6">
        <v>35</v>
      </c>
      <c r="C121" s="18" t="s">
        <v>256</v>
      </c>
      <c r="D121" s="64" t="s">
        <v>23</v>
      </c>
      <c r="E121" s="30" t="s">
        <v>257</v>
      </c>
      <c r="F121" s="66">
        <v>0</v>
      </c>
      <c r="G121" s="29">
        <v>1</v>
      </c>
      <c r="H121" s="29">
        <v>35</v>
      </c>
      <c r="I121" s="6" t="s">
        <v>34</v>
      </c>
      <c r="J121" s="6" t="s">
        <v>35</v>
      </c>
      <c r="K121" s="29" t="s">
        <v>27</v>
      </c>
    </row>
    <row r="122" spans="2:11" x14ac:dyDescent="0.25">
      <c r="B122" s="38">
        <v>36</v>
      </c>
      <c r="C122" s="18" t="s">
        <v>258</v>
      </c>
      <c r="D122" s="64" t="s">
        <v>23</v>
      </c>
      <c r="E122" s="30" t="s">
        <v>259</v>
      </c>
      <c r="F122" s="66">
        <v>0</v>
      </c>
      <c r="G122" s="29">
        <v>1</v>
      </c>
      <c r="H122" s="29">
        <v>35</v>
      </c>
      <c r="I122" s="6" t="s">
        <v>34</v>
      </c>
      <c r="J122" s="6" t="s">
        <v>35</v>
      </c>
      <c r="K122" s="29" t="s">
        <v>27</v>
      </c>
    </row>
    <row r="123" spans="2:11" x14ac:dyDescent="0.25">
      <c r="B123" s="38">
        <v>37</v>
      </c>
      <c r="C123" s="18" t="s">
        <v>260</v>
      </c>
      <c r="D123" s="64" t="s">
        <v>23</v>
      </c>
      <c r="E123" s="30" t="s">
        <v>261</v>
      </c>
      <c r="F123" s="66">
        <v>0</v>
      </c>
      <c r="G123" s="29">
        <v>1</v>
      </c>
      <c r="H123" s="29">
        <v>35</v>
      </c>
      <c r="I123" s="6" t="s">
        <v>34</v>
      </c>
      <c r="J123" s="6" t="s">
        <v>35</v>
      </c>
      <c r="K123" s="29" t="s">
        <v>27</v>
      </c>
    </row>
    <row r="124" spans="2:11" x14ac:dyDescent="0.25">
      <c r="B124" s="6">
        <v>38</v>
      </c>
      <c r="C124" s="18" t="s">
        <v>262</v>
      </c>
      <c r="D124" s="64" t="s">
        <v>23</v>
      </c>
      <c r="E124" s="30" t="s">
        <v>263</v>
      </c>
      <c r="F124" s="66">
        <v>0</v>
      </c>
      <c r="G124" s="29">
        <v>1</v>
      </c>
      <c r="H124" s="29">
        <v>35</v>
      </c>
      <c r="I124" s="6" t="s">
        <v>34</v>
      </c>
      <c r="J124" s="6" t="s">
        <v>35</v>
      </c>
      <c r="K124" s="29" t="s">
        <v>27</v>
      </c>
    </row>
    <row r="125" spans="2:11" x14ac:dyDescent="0.25">
      <c r="B125" s="6">
        <v>39</v>
      </c>
      <c r="C125" s="18" t="s">
        <v>264</v>
      </c>
      <c r="D125" s="64" t="s">
        <v>23</v>
      </c>
      <c r="E125" s="30" t="s">
        <v>265</v>
      </c>
      <c r="F125" s="66">
        <v>0</v>
      </c>
      <c r="G125" s="29">
        <v>1</v>
      </c>
      <c r="H125" s="29">
        <v>35</v>
      </c>
      <c r="I125" s="6" t="s">
        <v>34</v>
      </c>
      <c r="J125" s="6" t="s">
        <v>35</v>
      </c>
      <c r="K125" s="29" t="s">
        <v>27</v>
      </c>
    </row>
    <row r="126" spans="2:11" x14ac:dyDescent="0.25">
      <c r="B126" s="38">
        <v>40</v>
      </c>
      <c r="C126" s="18" t="s">
        <v>266</v>
      </c>
      <c r="D126" s="64" t="s">
        <v>23</v>
      </c>
      <c r="E126" s="30" t="s">
        <v>267</v>
      </c>
      <c r="F126" s="66">
        <v>0</v>
      </c>
      <c r="G126" s="29">
        <v>1</v>
      </c>
      <c r="H126" s="29">
        <v>35</v>
      </c>
      <c r="I126" s="6" t="s">
        <v>34</v>
      </c>
      <c r="J126" s="6" t="s">
        <v>35</v>
      </c>
      <c r="K126" s="29" t="s">
        <v>27</v>
      </c>
    </row>
    <row r="127" spans="2:11" x14ac:dyDescent="0.25">
      <c r="B127" s="38">
        <v>41</v>
      </c>
      <c r="C127" s="18" t="s">
        <v>268</v>
      </c>
      <c r="D127" s="64" t="s">
        <v>23</v>
      </c>
      <c r="E127" s="30" t="s">
        <v>269</v>
      </c>
      <c r="F127" s="66">
        <v>0</v>
      </c>
      <c r="G127" s="29">
        <v>1</v>
      </c>
      <c r="H127" s="29">
        <v>35</v>
      </c>
      <c r="I127" s="6" t="s">
        <v>34</v>
      </c>
      <c r="J127" s="6" t="s">
        <v>35</v>
      </c>
      <c r="K127" s="29" t="s">
        <v>27</v>
      </c>
    </row>
    <row r="128" spans="2:11" x14ac:dyDescent="0.25">
      <c r="B128" s="6">
        <v>42</v>
      </c>
      <c r="C128" s="18" t="s">
        <v>256</v>
      </c>
      <c r="D128" s="64" t="s">
        <v>23</v>
      </c>
      <c r="E128" s="30" t="s">
        <v>270</v>
      </c>
      <c r="F128" s="66">
        <v>0</v>
      </c>
      <c r="G128" s="29">
        <v>1</v>
      </c>
      <c r="H128" s="29">
        <v>35</v>
      </c>
      <c r="I128" s="6" t="s">
        <v>34</v>
      </c>
      <c r="J128" s="6" t="s">
        <v>35</v>
      </c>
      <c r="K128" s="29" t="s">
        <v>27</v>
      </c>
    </row>
    <row r="129" spans="2:13" x14ac:dyDescent="0.25">
      <c r="B129" s="6">
        <v>43</v>
      </c>
      <c r="C129" s="18" t="s">
        <v>271</v>
      </c>
      <c r="D129" s="64" t="s">
        <v>23</v>
      </c>
      <c r="E129" s="30" t="s">
        <v>272</v>
      </c>
      <c r="F129" s="66">
        <v>0</v>
      </c>
      <c r="G129" s="29">
        <v>1</v>
      </c>
      <c r="H129" s="29">
        <v>35</v>
      </c>
      <c r="I129" s="6" t="s">
        <v>34</v>
      </c>
      <c r="J129" s="6" t="s">
        <v>35</v>
      </c>
      <c r="K129" s="29" t="s">
        <v>27</v>
      </c>
    </row>
    <row r="130" spans="2:13" x14ac:dyDescent="0.25">
      <c r="B130" s="38">
        <v>44</v>
      </c>
      <c r="C130" s="18" t="s">
        <v>273</v>
      </c>
      <c r="D130" s="64" t="s">
        <v>23</v>
      </c>
      <c r="E130" s="30" t="s">
        <v>274</v>
      </c>
      <c r="F130" s="66">
        <v>0</v>
      </c>
      <c r="G130" s="29">
        <v>1</v>
      </c>
      <c r="H130" s="29">
        <v>35</v>
      </c>
      <c r="I130" s="6" t="s">
        <v>34</v>
      </c>
      <c r="J130" s="6" t="s">
        <v>35</v>
      </c>
      <c r="K130" s="29" t="s">
        <v>27</v>
      </c>
    </row>
    <row r="131" spans="2:13" x14ac:dyDescent="0.25">
      <c r="B131" s="38">
        <v>45</v>
      </c>
      <c r="C131" s="18" t="s">
        <v>275</v>
      </c>
      <c r="D131" s="64" t="s">
        <v>23</v>
      </c>
      <c r="E131" s="30" t="s">
        <v>276</v>
      </c>
      <c r="F131" s="66">
        <v>0</v>
      </c>
      <c r="G131" s="29">
        <v>1</v>
      </c>
      <c r="H131" s="29">
        <v>35</v>
      </c>
      <c r="I131" s="6" t="s">
        <v>34</v>
      </c>
      <c r="J131" s="6" t="s">
        <v>35</v>
      </c>
      <c r="K131" s="29" t="s">
        <v>27</v>
      </c>
    </row>
    <row r="132" spans="2:13" x14ac:dyDescent="0.25">
      <c r="B132" s="6">
        <v>46</v>
      </c>
      <c r="C132" s="18" t="s">
        <v>277</v>
      </c>
      <c r="D132" s="64" t="s">
        <v>23</v>
      </c>
      <c r="E132" s="30" t="s">
        <v>278</v>
      </c>
      <c r="F132" s="66">
        <v>0</v>
      </c>
      <c r="G132" s="29">
        <v>1</v>
      </c>
      <c r="H132" s="29">
        <v>35</v>
      </c>
      <c r="I132" s="6" t="s">
        <v>34</v>
      </c>
      <c r="J132" s="6" t="s">
        <v>35</v>
      </c>
      <c r="K132" s="29" t="s">
        <v>27</v>
      </c>
    </row>
    <row r="133" spans="2:13" x14ac:dyDescent="0.25">
      <c r="B133" s="6">
        <v>47</v>
      </c>
      <c r="C133" s="18" t="s">
        <v>279</v>
      </c>
      <c r="D133" s="64" t="s">
        <v>23</v>
      </c>
      <c r="E133" s="30" t="s">
        <v>280</v>
      </c>
      <c r="F133" s="66">
        <v>0</v>
      </c>
      <c r="G133" s="29">
        <v>1</v>
      </c>
      <c r="H133" s="29">
        <v>25</v>
      </c>
      <c r="I133" s="6" t="s">
        <v>34</v>
      </c>
      <c r="J133" s="6" t="s">
        <v>35</v>
      </c>
      <c r="K133" s="29" t="s">
        <v>27</v>
      </c>
    </row>
    <row r="134" spans="2:13" x14ac:dyDescent="0.25">
      <c r="B134" s="38">
        <v>48</v>
      </c>
      <c r="C134" s="18" t="s">
        <v>281</v>
      </c>
      <c r="D134" s="64" t="s">
        <v>23</v>
      </c>
      <c r="E134" s="30" t="s">
        <v>282</v>
      </c>
      <c r="F134" s="66">
        <v>0</v>
      </c>
      <c r="G134" s="29">
        <v>1</v>
      </c>
      <c r="H134" s="29">
        <v>35</v>
      </c>
      <c r="I134" s="6" t="s">
        <v>34</v>
      </c>
      <c r="J134" s="6" t="s">
        <v>35</v>
      </c>
      <c r="K134" s="29" t="s">
        <v>27</v>
      </c>
    </row>
    <row r="135" spans="2:13" x14ac:dyDescent="0.25">
      <c r="B135" s="38">
        <v>49</v>
      </c>
      <c r="C135" s="18" t="s">
        <v>283</v>
      </c>
      <c r="D135" s="64" t="s">
        <v>23</v>
      </c>
      <c r="E135" s="30" t="s">
        <v>284</v>
      </c>
      <c r="F135" s="66">
        <v>0</v>
      </c>
      <c r="G135" s="29">
        <v>1</v>
      </c>
      <c r="H135" s="29">
        <v>25</v>
      </c>
      <c r="I135" s="6" t="s">
        <v>34</v>
      </c>
      <c r="J135" s="6" t="s">
        <v>35</v>
      </c>
      <c r="K135" s="29" t="s">
        <v>27</v>
      </c>
    </row>
    <row r="136" spans="2:13" x14ac:dyDescent="0.25">
      <c r="B136" s="6">
        <v>50</v>
      </c>
      <c r="C136" s="18" t="s">
        <v>285</v>
      </c>
      <c r="D136" s="64" t="s">
        <v>23</v>
      </c>
      <c r="E136" s="30" t="s">
        <v>286</v>
      </c>
      <c r="F136" s="66">
        <v>0</v>
      </c>
      <c r="G136" s="29">
        <v>1</v>
      </c>
      <c r="H136" s="29">
        <v>35</v>
      </c>
      <c r="I136" s="6" t="s">
        <v>34</v>
      </c>
      <c r="J136" s="6" t="s">
        <v>35</v>
      </c>
      <c r="K136" s="29" t="s">
        <v>27</v>
      </c>
    </row>
    <row r="137" spans="2:13" x14ac:dyDescent="0.25">
      <c r="B137" s="6">
        <v>51</v>
      </c>
      <c r="C137" s="18" t="s">
        <v>287</v>
      </c>
      <c r="D137" s="64" t="s">
        <v>23</v>
      </c>
      <c r="E137" s="30" t="s">
        <v>288</v>
      </c>
      <c r="F137" s="66">
        <v>0</v>
      </c>
      <c r="G137" s="29">
        <v>1</v>
      </c>
      <c r="H137" s="29">
        <v>25</v>
      </c>
      <c r="I137" s="6" t="s">
        <v>34</v>
      </c>
      <c r="J137" s="6" t="s">
        <v>35</v>
      </c>
      <c r="K137" s="29" t="s">
        <v>27</v>
      </c>
    </row>
    <row r="138" spans="2:13" x14ac:dyDescent="0.25">
      <c r="B138" s="38">
        <v>52</v>
      </c>
      <c r="C138" s="18" t="s">
        <v>289</v>
      </c>
      <c r="D138" s="64" t="s">
        <v>23</v>
      </c>
      <c r="E138" s="30" t="s">
        <v>290</v>
      </c>
      <c r="F138" s="66">
        <v>0</v>
      </c>
      <c r="G138" s="29">
        <v>1</v>
      </c>
      <c r="H138" s="29">
        <v>25</v>
      </c>
      <c r="I138" s="6" t="s">
        <v>34</v>
      </c>
      <c r="J138" s="6" t="s">
        <v>35</v>
      </c>
      <c r="K138" s="29" t="s">
        <v>27</v>
      </c>
    </row>
    <row r="139" spans="2:13" x14ac:dyDescent="0.25">
      <c r="B139" s="38">
        <v>53</v>
      </c>
      <c r="C139" s="18" t="s">
        <v>291</v>
      </c>
      <c r="D139" s="64" t="s">
        <v>23</v>
      </c>
      <c r="E139" s="30" t="s">
        <v>292</v>
      </c>
      <c r="F139" s="66">
        <v>0</v>
      </c>
      <c r="G139" s="29">
        <v>1</v>
      </c>
      <c r="H139" s="29">
        <v>25</v>
      </c>
      <c r="I139" s="6" t="s">
        <v>34</v>
      </c>
      <c r="J139" s="6" t="s">
        <v>35</v>
      </c>
      <c r="K139" s="29" t="s">
        <v>27</v>
      </c>
    </row>
    <row r="140" spans="2:13" x14ac:dyDescent="0.25">
      <c r="B140" s="2"/>
      <c r="D140" s="2"/>
      <c r="E140" s="70"/>
      <c r="F140" s="50"/>
      <c r="G140" s="51">
        <f>SUM(G87:G139)</f>
        <v>94</v>
      </c>
      <c r="H140" s="51">
        <f>SUM(H87:H139)</f>
        <v>1028</v>
      </c>
      <c r="M140" s="83">
        <f>H140+H84</f>
        <v>1464</v>
      </c>
    </row>
  </sheetData>
  <mergeCells count="4">
    <mergeCell ref="B2:K2"/>
    <mergeCell ref="B10:K10"/>
    <mergeCell ref="B85:E85"/>
    <mergeCell ref="B64:K64"/>
  </mergeCells>
  <pageMargins left="0" right="0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КП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2023-01-11T12:27:18Z</dcterms:modified>
</cp:coreProperties>
</file>